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BW43" i="9" s="1"/>
  <c r="C34" i="9"/>
  <c r="C35" i="9" s="1"/>
  <c r="U34" i="9" l="1"/>
  <c r="U35" i="9" s="1"/>
  <c r="U36" i="9" s="1"/>
  <c r="AM34" i="9" s="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<sst xmlns="http://schemas.openxmlformats.org/spreadsheetml/2006/main" count="1015" uniqueCount="557">
  <si>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</si>
  <si>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</si>
  <si>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</si>
  <si>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</si>
  <si>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</si>
  <si>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</si>
  <si>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</si>
  <si>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</si>
  <si>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</si>
  <si>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</si>
  <si>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</si>
  <si>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</si>
  <si>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</si>
  <si>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</si>
  <si>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</si>
  <si>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</si>
  <si>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</si>
  <si>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</si>
  <si>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</si>
  <si>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</si>
  <si>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</si>
  <si>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</si>
  <si>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</si>
  <si>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</si>
  <si>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</si>
  <si>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</si>
  <si>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</si>
  <si>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</si>
  <si>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</si>
  <si>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</si>
  <si>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</si>
  <si>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</si>
  <si>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</si>
  <si>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</si>
  <si>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</si>
  <si>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</si>
  <si>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</si>
  <si>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</si>
  <si>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</si>
  <si>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</si>
  <si>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</si>
  <si>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</si>
  <si>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</si>
  <si>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</si>
  <si>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</si>
  <si>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</si>
  <si>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</si>
  <si>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</si>
  <si>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</si>
  <si>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</si>
  <si>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</si>
  <si>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</si>
  <si>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</si>
  <si>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</si>
  <si>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</si>
  <si>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</si>
  <si>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</si>
  <si>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</si>
  <si>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</si>
  <si>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</si>
  <si>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</si>
  <si>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</si>
  <si>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</si>
  <si>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</si>
  <si>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</si>
  <si>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</si>
  <si>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</si>
  <si>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</si>
  <si>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</si>
  <si>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</si>
  <si>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</si>
  <si>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</si>
  <si>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</si>
  <si>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</si>
  <si>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</si>
  <si>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</si>
  <si>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</si>
  <si>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</si>
  <si>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</si>
  <si>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</si>
  <si>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</si>
  <si>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羽村市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</si>
  <si>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</si>
  <si>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</si>
  <si>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</si>
  <si>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</si>
  <si>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</si>
  <si>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</si>
  <si>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</si>
  <si>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</si>
  <si>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</si>
  <si>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</si>
  <si>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</si>
  <si>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</si>
  <si>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</si>
  <si>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</si>
  <si>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</si>
  <si>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</si>
  <si>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</si>
  <si>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</si>
  <si>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</si>
  <si>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</si>
  <si>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</si>
  <si>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</si>
  <si>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</si>
  <si>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</si>
  <si>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</si>
  <si>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</si>
  <si>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</si>
  <si>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</si>
  <si>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</si>
  <si>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</si>
  <si>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</si>
  <si>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</si>
  <si>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</si>
  <si>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</si>
  <si>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</si>
  <si>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</si>
  <si>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</si>
  <si>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</si>
  <si>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</si>
  <si>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</si>
  <si>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</si>
  <si>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</si>
  <si>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</si>
  <si>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</si>
  <si>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</si>
  <si>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</si>
  <si>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</si>
  <si>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</si>
  <si>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</si>
  <si>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</si>
  <si>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</si>
  <si>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</si>
  <si>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</si>
  <si>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</si>
  <si>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</si>
  <si>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</si>
  <si>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</si>
  <si>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</si>
  <si>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</si>
  <si>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</si>
  <si>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</si>
  <si>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</si>
  <si>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</si>
  <si>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</si>
  <si>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</si>
  <si>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</si>
  <si>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</si>
  <si>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</si>
  <si>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</si>
  <si>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</si>
  <si>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</si>
  <si>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</si>
  <si>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</si>
  <si>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</si>
  <si>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</si>
  <si>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</si>
  <si>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</si>
  <si>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</si>
  <si>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</si>
  <si>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</si>
  <si>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</si>
  <si>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</si>
  <si>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</si>
  <si>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</si>
  <si>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</si>
  <si>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</si>
  <si>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</si>
  <si>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</si>
  <si>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</si>
  <si>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</si>
  <si>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</si>
  <si>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</si>
  <si>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</si>
  <si>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</si>
  <si>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</si>
  <si>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</si>
  <si>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</si>
  <si>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</si>
  <si>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</si>
  <si>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</si>
  <si>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</si>
  <si>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</si>
  <si>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</si>
  <si>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</si>
  <si>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</si>
  <si>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</si>
  <si>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</si>
  <si>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</si>
  <si>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</si>
  <si>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</si>
  <si>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</si>
  <si>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</si>
  <si>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東京都羽村市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</si>
  <si>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</si>
  <si>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</si>
  <si>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</si>
  <si>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</si>
  <si>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</si>
  <si>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</si>
  <si>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</si>
  <si>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</si>
  <si>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</si>
  <si>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</si>
  <si>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</si>
  <si>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</si>
  <si>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</si>
  <si>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</si>
  <si>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</si>
  <si>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</si>
  <si>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</si>
  <si>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</si>
  <si>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</si>
  <si>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</si>
  <si>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</si>
  <si>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</si>
  <si>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</si>
  <si>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</si>
  <si>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</si>
  <si>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</si>
  <si>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</si>
  <si>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</si>
  <si>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</si>
  <si>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</si>
  <si>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</si>
  <si>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</si>
  <si>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</si>
  <si>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</si>
  <si>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</si>
  <si>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</si>
  <si>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</si>
  <si>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</si>
  <si>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</si>
  <si>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</si>
  <si>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</si>
  <si>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</si>
  <si>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</si>
  <si>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</si>
  <si>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</si>
  <si>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</si>
  <si>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</si>
  <si>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</si>
  <si>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</si>
  <si>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</si>
  <si>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</si>
  <si>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</si>
  <si>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</si>
  <si>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</si>
  <si>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</si>
  <si>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</si>
  <si>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</si>
  <si>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</si>
  <si>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</si>
  <si>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</si>
  <si>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</si>
  <si>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</si>
  <si>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</si>
  <si>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</si>
  <si>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</si>
  <si>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</si>
  <si>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</si>
  <si>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</si>
  <si>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</si>
  <si>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</si>
  <si>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</si>
  <si>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</si>
  <si>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</si>
  <si>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</si>
  <si>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</si>
  <si>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</si>
  <si>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</si>
  <si>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</si>
  <si>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</si>
  <si>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</si>
  <si>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</si>
  <si>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</si>
  <si>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</si>
  <si>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</si>
  <si>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</si>
  <si>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</si>
  <si>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</si>
  <si>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</si>
  <si>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</si>
  <si>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</si>
  <si>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</si>
  <si>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</si>
  <si>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</si>
  <si>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</si>
  <si>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</si>
  <si>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</si>
  <si>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</si>
  <si>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</si>
  <si>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</si>
  <si>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</si>
  <si>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</si>
  <si>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</si>
  <si>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</si>
  <si>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</si>
  <si>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</si>
  <si>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</si>
  <si>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</si>
  <si>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</si>
  <si>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</si>
  <si>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</si>
  <si>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</si>
  <si>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</si>
  <si>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</si>
  <si>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</si>
  <si>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</si>
  <si>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</si>
  <si>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</si>
  <si>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</si>
  <si>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</si>
  <si>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</si>
  <si>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</si>
  <si>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</si>
  <si>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</si>
  <si>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</si>
  <si>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</si>
  <si>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</si>
  <si>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</si>
  <si>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</si>
  <si>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</si>
  <si>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</si>
  <si>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</si>
  <si>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</si>
  <si>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</si>
  <si>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</si>
  <si>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</si>
  <si>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</si>
  <si>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</si>
  <si>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</si>
  <si>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</si>
  <si>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</si>
  <si>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</si>
  <si>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</si>
  <si>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</si>
  <si>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</si>
  <si>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</si>
  <si>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</si>
  <si>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</si>
  <si>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</si>
  <si>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</si>
  <si>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東京都羽村市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</si>
  <si>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</si>
  <si>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</si>
  <si>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</si>
  <si>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</si>
  <si>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</si>
  <si>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</si>
  <si>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</si>
  <si>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</si>
  <si>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</si>
  <si>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</si>
  <si>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</si>
  <si>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</si>
  <si>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</si>
  <si>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</si>
  <si>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</si>
  <si>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</si>
  <si>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</si>
  <si>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</si>
  <si>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</si>
  <si>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</si>
  <si>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羽村市福生都市計画事業羽村駅西口土地区画整理事業会計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</si>
  <si>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</si>
  <si>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</si>
  <si>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</si>
  <si>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</si>
  <si>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</si>
  <si>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</si>
  <si>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</si>
  <si>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</si>
  <si>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</si>
  <si>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</si>
  <si>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</si>
  <si>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</si>
  <si>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</si>
  <si>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羽村市国民健康保険事業会計</t>
    <phoneticPr fontId="5"/>
  </si>
  <si>
    <t>羽村市介護保険事業会計</t>
    <phoneticPr fontId="5"/>
  </si>
  <si>
    <t>羽村市後期高齢者医療会計</t>
    <phoneticPr fontId="5"/>
  </si>
  <si>
    <t>羽村市水道事業会計</t>
    <phoneticPr fontId="5"/>
  </si>
  <si>
    <t>法適用企業</t>
    <phoneticPr fontId="5"/>
  </si>
  <si>
    <t>羽村市下水道事業会計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</si>
  <si>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</si>
  <si>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</si>
  <si>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</si>
  <si>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</si>
  <si>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</si>
  <si>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</si>
  <si>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</si>
  <si>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</si>
  <si>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</si>
  <si>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</si>
  <si>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</si>
  <si>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</si>
  <si>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</si>
  <si>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</si>
  <si>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</si>
  <si>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</si>
  <si>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</si>
  <si>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</si>
  <si>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</si>
  <si>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</si>
  <si>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</si>
  <si>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</si>
  <si>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</si>
  <si>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</si>
  <si>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</si>
  <si>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</si>
  <si>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</si>
  <si>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</si>
  <si>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</si>
  <si>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</si>
  <si>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</si>
  <si>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</si>
  <si>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</si>
  <si>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</si>
  <si>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</si>
  <si>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</si>
  <si>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</si>
  <si>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</si>
  <si>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</si>
  <si>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</si>
  <si>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</si>
  <si>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</si>
  <si>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</si>
  <si>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</si>
  <si>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</si>
  <si>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</si>
  <si>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</si>
  <si>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</si>
  <si>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</si>
  <si>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</si>
  <si>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</si>
  <si>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</si>
  <si>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</si>
  <si>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羽村市下水道事業会計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</si>
  <si>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</si>
  <si>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</si>
  <si>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羽村市水道事業会計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</si>
  <si>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</si>
  <si>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</si>
  <si>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</si>
  <si>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</si>
  <si>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</si>
  <si>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</si>
  <si>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</si>
  <si>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</si>
  <si>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</si>
  <si>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</si>
  <si>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</si>
  <si>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</si>
  <si>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</si>
  <si>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</si>
  <si>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</si>
  <si>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</si>
  <si>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</si>
  <si>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</si>
  <si>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</si>
  <si>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</si>
  <si>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</si>
  <si>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</si>
  <si>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</si>
  <si>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</si>
  <si>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</si>
  <si>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</si>
  <si>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</si>
  <si>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</si>
  <si>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</si>
  <si>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</si>
  <si>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</si>
  <si>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</si>
  <si>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</si>
  <si>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</si>
  <si>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</si>
  <si>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</si>
  <si>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</si>
  <si>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</si>
  <si>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</si>
  <si>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</si>
  <si>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</si>
  <si>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</si>
  <si>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</si>
  <si>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</si>
  <si>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</si>
  <si>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</si>
  <si>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</si>
  <si>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</si>
  <si>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</si>
  <si>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</si>
  <si>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</si>
  <si>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</si>
  <si>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</si>
  <si>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</si>
  <si>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</si>
  <si>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</si>
  <si>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</si>
  <si>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</si>
  <si>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</si>
  <si>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</si>
  <si>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</si>
  <si>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</si>
  <si>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</si>
  <si>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</si>
  <si>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</si>
  <si>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</si>
  <si>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</si>
  <si>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</si>
  <si>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</si>
  <si>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</si>
  <si>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</si>
  <si>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</si>
  <si>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</si>
  <si>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</si>
  <si>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</si>
  <si>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</si>
  <si>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</si>
  <si>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</si>
  <si>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</si>
  <si>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</si>
  <si>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1.26</t>
  </si>
  <si>
    <t>一般会計</t>
  </si>
  <si>
    <t>羽村市水道事業会計</t>
  </si>
  <si>
    <t>羽村市国民健康保険事業会計</t>
  </si>
  <si>
    <t>羽村市介護保険事業会計</t>
  </si>
  <si>
    <t>羽村市後期高齢者医療会計</t>
  </si>
  <si>
    <t>羽村市下水道事業会計</t>
  </si>
  <si>
    <t>羽村市福生都市計画事業羽村駅西口土地区画整理事業会計</t>
  </si>
  <si>
    <t>その他会計（赤字）</t>
  </si>
  <si>
    <t>その他会計（黒字）</t>
  </si>
  <si>
    <t>東京たま広域資源循環組合</t>
  </si>
  <si>
    <t>西多摩衛生組合</t>
  </si>
  <si>
    <t>瑞穂斎場組合</t>
  </si>
  <si>
    <t>羽村・瑞穂地区学校給食組合</t>
  </si>
  <si>
    <t>東京市町村総合事務組合（一般会計）</t>
  </si>
  <si>
    <t>東京市町村総合事務組合
（東京都市町村民交通災害共済事業特別会計）</t>
  </si>
  <si>
    <t>青梅、羽村地区工業用水道企業団</t>
  </si>
  <si>
    <t>福生病院組合</t>
  </si>
  <si>
    <t>東京都市町村議会議員公務災害補償等組合</t>
  </si>
  <si>
    <t>東京都市町村職員退職手当組合</t>
  </si>
  <si>
    <t>東京都後期高齢者医療広域連合（一般会計）</t>
  </si>
  <si>
    <t>東京都後期高齢者医療広域連合
（後期高齢者医療特別会計）</t>
  </si>
  <si>
    <t>-</t>
    <phoneticPr fontId="2"/>
  </si>
  <si>
    <t>-</t>
    <phoneticPr fontId="2"/>
  </si>
  <si>
    <t>-</t>
    <phoneticPr fontId="2"/>
  </si>
  <si>
    <t>コナモーレ</t>
  </si>
  <si>
    <t>羽村市土地開発公社</t>
    <rPh sb="0" eb="3">
      <t>ハムラシ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</si>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</sst>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22064</c:v>
                </c:pt>
                <c:pt idx="1">
                  <c:v>16154</c:v>
                </c:pt>
                <c:pt idx="2">
                  <c:v>16721</c:v>
                </c:pt>
                <c:pt idx="3">
                  <c:v>21810</c:v>
                </c:pt>
                <c:pt idx="4">
                  <c:v>21378</c:v>
                </c:pt>
              </c:numCache>
            </c:numRef>
          </c:val>
          <c:smooth val="0"/>
        </c:ser>
        <c:dLbls>
          <c:showLegendKey val="0"/>
          <c:showVal val="0"/>
          <c:showCatName val="0"/>
          <c:showSerName val="0"/>
          <c:showPercent val="0"/>
          <c:showBubbleSize val="0"/>
        </c:dLbls>
        <c:marker val="1"/>
        <c:smooth val="0"/>
        <c:axId val="197986560"/>
        <c:axId val="197988736"/>
      </c:lineChart>
      <c:catAx>
        <c:axId val="197986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988736"/>
        <c:crosses val="autoZero"/>
        <c:auto val="1"/>
        <c:lblAlgn val="ctr"/>
        <c:lblOffset val="100"/>
        <c:tickLblSkip val="1"/>
        <c:tickMarkSkip val="1"/>
        <c:noMultiLvlLbl val="0"/>
      </c:catAx>
      <c:valAx>
        <c:axId val="1979887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98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4.33</c:v>
                </c:pt>
                <c:pt idx="1">
                  <c:v>3.98</c:v>
                </c:pt>
                <c:pt idx="2">
                  <c:v>4.72</c:v>
                </c:pt>
                <c:pt idx="3">
                  <c:v>5.27</c:v>
                </c:pt>
                <c:pt idx="4">
                  <c:v>5.32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14.58</c:v>
                </c:pt>
                <c:pt idx="1">
                  <c:v>18.11</c:v>
                </c:pt>
                <c:pt idx="2">
                  <c:v>20.36</c:v>
                </c:pt>
                <c:pt idx="3">
                  <c:v>22.21</c:v>
                </c:pt>
                <c:pt idx="4">
                  <c:v>26.38</c:v>
                </c:pt>
              </c:numCache>
            </c:numRef>
          </c:val>
        </c:ser>
        <c:dLbls>
          <c:showLegendKey val="0"/>
          <c:showVal val="0"/>
          <c:showCatName val="0"/>
          <c:showSerName val="0"/>
          <c:showPercent val="0"/>
          <c:showBubbleSize val="0"/>
        </c:dLbls>
        <c:gapWidth val="250"/>
        <c:overlap val="100"/>
        <c:axId val="176253184"/>
        <c:axId val="176263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-1.26</c:v>
                </c:pt>
                <c:pt idx="1">
                  <c:v>2.95</c:v>
                </c:pt>
                <c:pt idx="2">
                  <c:v>3.12</c:v>
                </c:pt>
                <c:pt idx="3">
                  <c:v>2.4300000000000002</c:v>
                </c:pt>
                <c:pt idx="4">
                  <c:v>3.74</c:v>
                </c:pt>
              </c:numCache>
            </c:numRef>
          </c:val>
          <c:smooth val="0"/>
        </c:ser>
        <c:dLbls>
          <c:showLegendKey val="0"/>
          <c:showVal val="0"/>
          <c:showCatName val="0"/>
          <c:showSerName val="0"/>
          <c:showPercent val="0"/>
          <c:showBubbleSize val="0"/>
        </c:dLbls>
        <c:marker val="1"/>
        <c:smooth val="0"/>
        <c:axId val="176253184"/>
        <c:axId val="176263552"/>
      </c:lineChart>
      <c:catAx>
        <c:axId val="17625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263552"/>
        <c:crosses val="autoZero"/>
        <c:auto val="1"/>
        <c:lblAlgn val="ctr"/>
        <c:lblOffset val="100"/>
        <c:tickLblSkip val="1"/>
        <c:tickMarkSkip val="1"/>
        <c:noMultiLvlLbl val="0"/>
      </c:catAx>
      <c:valAx>
        <c:axId val="17626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25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羽村市福生都市計画事業羽村駅西口土地区画整理事業会計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0.12</c:v>
                </c:pt>
                <c:pt idx="4">
                  <c:v>#N/A</c:v>
                </c:pt>
                <c:pt idx="5">
                  <c:v>0.1</c:v>
                </c:pt>
                <c:pt idx="6">
                  <c:v>#N/A</c:v>
                </c:pt>
                <c:pt idx="7">
                  <c:v>0.39</c:v>
                </c:pt>
                <c:pt idx="8">
                  <c:v>#N/A</c:v>
                </c:pt>
                <c:pt idx="9">
                  <c:v>0.04</c:v>
                </c:pt>
              </c:numCache>
            </c:numRef>
          </c:val>
        </c:ser>
        <c:ser>
          <c:idx val="4"/>
          <c:order val="4"/>
          <c:tx>
            <c:strRef>
              <c:f>データシート!$A$31</c:f>
              <c:strCache>
                <c:ptCount val="1"/>
                <c:pt idx="0">
                  <c:v>羽村市下水道事業会計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0.21</c:v>
                </c:pt>
                <c:pt idx="2">
                  <c:v>#N/A</c:v>
                </c:pt>
                <c:pt idx="3">
                  <c:v>0.14000000000000001</c:v>
                </c:pt>
                <c:pt idx="4">
                  <c:v>#N/A</c:v>
                </c:pt>
                <c:pt idx="5">
                  <c:v>0.12</c:v>
                </c:pt>
                <c:pt idx="6">
                  <c:v>#N/A</c:v>
                </c:pt>
                <c:pt idx="7">
                  <c:v>0.11</c:v>
                </c:pt>
                <c:pt idx="8">
                  <c:v>#N/A</c:v>
                </c:pt>
                <c:pt idx="9">
                  <c:v>7.0000000000000007E-2</c:v>
                </c:pt>
              </c:numCache>
            </c:numRef>
          </c:val>
        </c:ser>
        <c:ser>
          <c:idx val="5"/>
          <c:order val="5"/>
          <c:tx>
            <c:strRef>
              <c:f>データシート!$A$32</c:f>
              <c:strCache>
                <c:ptCount val="1"/>
                <c:pt idx="0">
                  <c:v>羽村市後期高齢者医療会計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c:v>
                </c:pt>
                <c:pt idx="4">
                  <c:v>#N/A</c:v>
                </c:pt>
                <c:pt idx="5">
                  <c:v>0.04</c:v>
                </c:pt>
                <c:pt idx="6">
                  <c:v>#N/A</c:v>
                </c:pt>
                <c:pt idx="7">
                  <c:v>0.15</c:v>
                </c:pt>
                <c:pt idx="8">
                  <c:v>#N/A</c:v>
                </c:pt>
                <c:pt idx="9">
                  <c:v>0.31</c:v>
                </c:pt>
              </c:numCache>
            </c:numRef>
          </c:val>
        </c:ser>
        <c:ser>
          <c:idx val="6"/>
          <c:order val="6"/>
          <c:tx>
            <c:strRef>
              <c:f>データシート!$A$33</c:f>
              <c:strCache>
                <c:ptCount val="1"/>
                <c:pt idx="0">
                  <c:v>羽村市介護保険事業会計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0.87</c:v>
                </c:pt>
                <c:pt idx="2">
                  <c:v>#N/A</c:v>
                </c:pt>
                <c:pt idx="3">
                  <c:v>1.1599999999999999</c:v>
                </c:pt>
                <c:pt idx="4">
                  <c:v>#N/A</c:v>
                </c:pt>
                <c:pt idx="5">
                  <c:v>0.57999999999999996</c:v>
                </c:pt>
                <c:pt idx="6">
                  <c:v>#N/A</c:v>
                </c:pt>
                <c:pt idx="7">
                  <c:v>0.6</c:v>
                </c:pt>
                <c:pt idx="8">
                  <c:v>#N/A</c:v>
                </c:pt>
                <c:pt idx="9">
                  <c:v>0.83</c:v>
                </c:pt>
              </c:numCache>
            </c:numRef>
          </c:val>
        </c:ser>
        <c:ser>
          <c:idx val="7"/>
          <c:order val="7"/>
          <c:tx>
            <c:strRef>
              <c:f>データシート!$A$34</c:f>
              <c:strCache>
                <c:ptCount val="1"/>
                <c:pt idx="0">
                  <c:v>羽村市国民健康保険事業会計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1.79</c:v>
                </c:pt>
                <c:pt idx="2">
                  <c:v>#N/A</c:v>
                </c:pt>
                <c:pt idx="3">
                  <c:v>3.96</c:v>
                </c:pt>
                <c:pt idx="4">
                  <c:v>#N/A</c:v>
                </c:pt>
                <c:pt idx="5">
                  <c:v>3.96</c:v>
                </c:pt>
                <c:pt idx="6">
                  <c:v>#N/A</c:v>
                </c:pt>
                <c:pt idx="7">
                  <c:v>2.64</c:v>
                </c:pt>
                <c:pt idx="8">
                  <c:v>#N/A</c:v>
                </c:pt>
                <c:pt idx="9">
                  <c:v>2.5099999999999998</c:v>
                </c:pt>
              </c:numCache>
            </c:numRef>
          </c:val>
        </c:ser>
        <c:ser>
          <c:idx val="8"/>
          <c:order val="8"/>
          <c:tx>
            <c:strRef>
              <c:f>データシート!$A$35</c:f>
              <c:strCache>
                <c:ptCount val="1"/>
                <c:pt idx="0">
                  <c:v>羽村市水道事業会計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5.33</c:v>
                </c:pt>
                <c:pt idx="2">
                  <c:v>#N/A</c:v>
                </c:pt>
                <c:pt idx="3">
                  <c:v>4.8899999999999997</c:v>
                </c:pt>
                <c:pt idx="4">
                  <c:v>#N/A</c:v>
                </c:pt>
                <c:pt idx="5">
                  <c:v>4.0199999999999996</c:v>
                </c:pt>
                <c:pt idx="6">
                  <c:v>#N/A</c:v>
                </c:pt>
                <c:pt idx="7">
                  <c:v>2.81</c:v>
                </c:pt>
                <c:pt idx="8">
                  <c:v>#N/A</c:v>
                </c:pt>
                <c:pt idx="9">
                  <c:v>2.54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4.2300000000000004</c:v>
                </c:pt>
                <c:pt idx="2">
                  <c:v>#N/A</c:v>
                </c:pt>
                <c:pt idx="3">
                  <c:v>3.85</c:v>
                </c:pt>
                <c:pt idx="4">
                  <c:v>#N/A</c:v>
                </c:pt>
                <c:pt idx="5">
                  <c:v>4.6100000000000003</c:v>
                </c:pt>
                <c:pt idx="6">
                  <c:v>#N/A</c:v>
                </c:pt>
                <c:pt idx="7">
                  <c:v>4.87</c:v>
                </c:pt>
                <c:pt idx="8">
                  <c:v>#N/A</c:v>
                </c:pt>
                <c:pt idx="9">
                  <c:v>5.28</c:v>
                </c:pt>
              </c:numCache>
            </c:numRef>
          </c:val>
        </c:ser>
        <c:dLbls>
          <c:showLegendKey val="0"/>
          <c:showVal val="0"/>
          <c:showCatName val="0"/>
          <c:showSerName val="0"/>
          <c:showPercent val="0"/>
          <c:showBubbleSize val="0"/>
        </c:dLbls>
        <c:gapWidth val="150"/>
        <c:overlap val="100"/>
        <c:axId val="202170368"/>
        <c:axId val="202171904"/>
      </c:barChart>
      <c:catAx>
        <c:axId val="20217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171904"/>
        <c:crosses val="autoZero"/>
        <c:auto val="1"/>
        <c:lblAlgn val="ctr"/>
        <c:lblOffset val="100"/>
        <c:tickLblSkip val="1"/>
        <c:tickMarkSkip val="1"/>
        <c:noMultiLvlLbl val="0"/>
      </c:catAx>
      <c:valAx>
        <c:axId val="20217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17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2004</c:v>
                </c:pt>
                <c:pt idx="5">
                  <c:v>1899</c:v>
                </c:pt>
                <c:pt idx="8">
                  <c:v>1814</c:v>
                </c:pt>
                <c:pt idx="11">
                  <c:v>1719</c:v>
                </c:pt>
                <c:pt idx="14">
                  <c:v>1697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102</c:v>
                </c:pt>
                <c:pt idx="6">
                  <c:v>72</c:v>
                </c:pt>
                <c:pt idx="9">
                  <c:v>1</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643</c:v>
                </c:pt>
                <c:pt idx="3">
                  <c:v>519</c:v>
                </c:pt>
                <c:pt idx="6">
                  <c:v>374</c:v>
                </c:pt>
                <c:pt idx="9">
                  <c:v>244</c:v>
                </c:pt>
                <c:pt idx="12">
                  <c:v>163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557</c:v>
                </c:pt>
                <c:pt idx="3">
                  <c:v>492</c:v>
                </c:pt>
                <c:pt idx="6">
                  <c:v>414</c:v>
                </c:pt>
                <c:pt idx="9">
                  <c:v>377</c:v>
                </c:pt>
                <c:pt idx="12">
                  <c:v>371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1282</c:v>
                </c:pt>
                <c:pt idx="3">
                  <c:v>1229</c:v>
                </c:pt>
                <c:pt idx="6">
                  <c:v>1216</c:v>
                </c:pt>
                <c:pt idx="9">
                  <c:v>1194</c:v>
                </c:pt>
                <c:pt idx="12">
                  <c:v>1235</c:v>
                </c:pt>
              </c:numCache>
            </c:numRef>
          </c:val>
        </c:ser>
        <c:dLbls>
          <c:showLegendKey val="0"/>
          <c:showVal val="0"/>
          <c:showCatName val="0"/>
          <c:showSerName val="0"/>
          <c:showPercent val="0"/>
          <c:showBubbleSize val="0"/>
        </c:dLbls>
        <c:gapWidth val="100"/>
        <c:overlap val="100"/>
        <c:axId val="197688320"/>
        <c:axId val="197698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489</c:v>
                </c:pt>
                <c:pt idx="2">
                  <c:v>#N/A</c:v>
                </c:pt>
                <c:pt idx="3">
                  <c:v>#N/A</c:v>
                </c:pt>
                <c:pt idx="4">
                  <c:v>443</c:v>
                </c:pt>
                <c:pt idx="5">
                  <c:v>#N/A</c:v>
                </c:pt>
                <c:pt idx="6">
                  <c:v>#N/A</c:v>
                </c:pt>
                <c:pt idx="7">
                  <c:v>262</c:v>
                </c:pt>
                <c:pt idx="8">
                  <c:v>#N/A</c:v>
                </c:pt>
                <c:pt idx="9">
                  <c:v>#N/A</c:v>
                </c:pt>
                <c:pt idx="10">
                  <c:v>97</c:v>
                </c:pt>
                <c:pt idx="11">
                  <c:v>#N/A</c:v>
                </c:pt>
                <c:pt idx="12">
                  <c:v>#N/A</c:v>
                </c:pt>
                <c:pt idx="13">
                  <c:v>75</c:v>
                </c:pt>
                <c:pt idx="14">
                  <c:v>#N/A</c:v>
                </c:pt>
              </c:numCache>
            </c:numRef>
          </c:val>
          <c:smooth val="0"/>
        </c:ser>
        <c:dLbls>
          <c:showLegendKey val="0"/>
          <c:showVal val="0"/>
          <c:showCatName val="0"/>
          <c:showSerName val="0"/>
          <c:showPercent val="0"/>
          <c:showBubbleSize val="0"/>
        </c:dLbls>
        <c:marker val="1"/>
        <c:smooth val="0"/>
        <c:axId val="197688320"/>
        <c:axId val="197698688"/>
      </c:lineChart>
      <c:catAx>
        <c:axId val="19768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698688"/>
        <c:crosses val="autoZero"/>
        <c:auto val="1"/>
        <c:lblAlgn val="ctr"/>
        <c:lblOffset val="100"/>
        <c:tickLblSkip val="1"/>
        <c:tickMarkSkip val="1"/>
        <c:noMultiLvlLbl val="0"/>
      </c:catAx>
      <c:valAx>
        <c:axId val="19769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68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13111</c:v>
                </c:pt>
                <c:pt idx="5">
                  <c:v>12880</c:v>
                </c:pt>
                <c:pt idx="8">
                  <c:v>12583</c:v>
                </c:pt>
                <c:pt idx="11">
                  <c:v>12446</c:v>
                </c:pt>
                <c:pt idx="14">
                  <c:v>11990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4935</c:v>
                </c:pt>
                <c:pt idx="5">
                  <c:v>4997</c:v>
                </c:pt>
                <c:pt idx="8">
                  <c:v>5211</c:v>
                </c:pt>
                <c:pt idx="11">
                  <c:v>5331</c:v>
                </c:pt>
                <c:pt idx="14">
                  <c:v>5230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4230</c:v>
                </c:pt>
                <c:pt idx="5">
                  <c:v>4511</c:v>
                </c:pt>
                <c:pt idx="8">
                  <c:v>4866</c:v>
                </c:pt>
                <c:pt idx="11">
                  <c:v>4846</c:v>
                </c:pt>
                <c:pt idx="14">
                  <c:v>5182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1500</c:v>
                </c:pt>
                <c:pt idx="3">
                  <c:v>1508</c:v>
                </c:pt>
                <c:pt idx="6">
                  <c:v>1458</c:v>
                </c:pt>
                <c:pt idx="9">
                  <c:v>1311</c:v>
                </c:pt>
                <c:pt idx="12">
                  <c:v>1288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3560</c:v>
                </c:pt>
                <c:pt idx="3">
                  <c:v>2626</c:v>
                </c:pt>
                <c:pt idx="6">
                  <c:v>2298</c:v>
                </c:pt>
                <c:pt idx="9">
                  <c:v>2227</c:v>
                </c:pt>
                <c:pt idx="12">
                  <c:v>2177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4557</c:v>
                </c:pt>
                <c:pt idx="3">
                  <c:v>4142</c:v>
                </c:pt>
                <c:pt idx="6">
                  <c:v>3699</c:v>
                </c:pt>
                <c:pt idx="9">
                  <c:v>3517</c:v>
                </c:pt>
                <c:pt idx="12">
                  <c:v>3394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370</c:v>
                </c:pt>
                <c:pt idx="3">
                  <c:v>308</c:v>
                </c:pt>
                <c:pt idx="6">
                  <c:v>311</c:v>
                </c:pt>
                <c:pt idx="9">
                  <c:v>1263</c:v>
                </c:pt>
                <c:pt idx="12">
                  <c:v>1258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12513</c:v>
                </c:pt>
                <c:pt idx="3">
                  <c:v>12453</c:v>
                </c:pt>
                <c:pt idx="6">
                  <c:v>12215</c:v>
                </c:pt>
                <c:pt idx="9">
                  <c:v>12114</c:v>
                </c:pt>
                <c:pt idx="12">
                  <c:v>11686</c:v>
                </c:pt>
              </c:numCache>
            </c:numRef>
          </c:val>
        </c:ser>
        <c:dLbls>
          <c:showLegendKey val="0"/>
          <c:showVal val="0"/>
          <c:showCatName val="0"/>
          <c:showSerName val="0"/>
          <c:showPercent val="0"/>
          <c:showBubbleSize val="0"/>
        </c:dLbls>
        <c:gapWidth val="100"/>
        <c:overlap val="100"/>
        <c:axId val="202008064"/>
        <c:axId val="202009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02008064"/>
        <c:axId val="202009984"/>
      </c:lineChart>
      <c:catAx>
        <c:axId val="20200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2009984"/>
        <c:crosses val="autoZero"/>
        <c:auto val="1"/>
        <c:lblAlgn val="ctr"/>
        <c:lblOffset val="100"/>
        <c:tickLblSkip val="1"/>
        <c:tickMarkSkip val="1"/>
        <c:noMultiLvlLbl val="0"/>
      </c:catAx>
      <c:valAx>
        <c:axId val="20200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00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東京都羽村市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56,604
55,429
9.90
21,928,274
21,312,909
587,576
11,037,450
11,685,921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地方消費税交付金や市民税法人税割の増などにより基準財政収入額が増加したが、地域の元気創造事業費や臨時財政対策債償還費の増などにより基準財政需要額が増加し、単年度の財政力指数は、引き続き</a:t>
          </a:r>
          <a:r>
            <a:rPr kumimoji="1" lang="en-US" altLang="ja-JP" sz="1300">
              <a:latin typeface="ＭＳ Ｐゴシック"/>
            </a:rPr>
            <a:t>1</a:t>
          </a:r>
          <a:r>
            <a:rPr kumimoji="1" lang="ja-JP" altLang="en-US" sz="1300">
              <a:latin typeface="ＭＳ Ｐゴシック"/>
            </a:rPr>
            <a:t>を下回り</a:t>
          </a:r>
          <a:r>
            <a:rPr kumimoji="1" lang="en-US" altLang="ja-JP" sz="1300">
              <a:latin typeface="ＭＳ Ｐゴシック"/>
            </a:rPr>
            <a:t>0.971</a:t>
          </a:r>
          <a:r>
            <a:rPr kumimoji="1" lang="ja-JP" altLang="en-US" sz="1300">
              <a:latin typeface="ＭＳ Ｐゴシック"/>
            </a:rPr>
            <a:t>（対前年度比で</a:t>
          </a:r>
          <a:r>
            <a:rPr kumimoji="1" lang="en-US" altLang="ja-JP" sz="1300">
              <a:latin typeface="ＭＳ Ｐゴシック"/>
            </a:rPr>
            <a:t>0.018</a:t>
          </a:r>
          <a:r>
            <a:rPr kumimoji="1" lang="ja-JP" altLang="en-US" sz="1300">
              <a:latin typeface="ＭＳ Ｐゴシック"/>
            </a:rPr>
            <a:t>ポイント増）となった。３ヵ年平均では、対前年度比で</a:t>
          </a:r>
          <a:r>
            <a:rPr kumimoji="1" lang="en-US" altLang="ja-JP" sz="1300">
              <a:latin typeface="ＭＳ Ｐゴシック"/>
            </a:rPr>
            <a:t>0.01</a:t>
          </a:r>
          <a:r>
            <a:rPr kumimoji="1" lang="ja-JP" altLang="en-US" sz="1300">
              <a:latin typeface="ＭＳ Ｐゴシック"/>
            </a:rPr>
            <a:t>ポイント増の</a:t>
          </a:r>
          <a:r>
            <a:rPr kumimoji="1" lang="en-US" altLang="ja-JP" sz="1300">
              <a:latin typeface="ＭＳ Ｐゴシック"/>
            </a:rPr>
            <a:t>0.956</a:t>
          </a:r>
          <a:r>
            <a:rPr kumimoji="1" lang="ja-JP" altLang="en-US" sz="1300">
              <a:latin typeface="ＭＳ Ｐゴシック"/>
            </a:rPr>
            <a:t>となった。　</a:t>
          </a:r>
        </a:p>
        <a:p>
          <a:r>
            <a:rPr kumimoji="1" lang="ja-JP" altLang="en-US" sz="1300">
              <a:latin typeface="ＭＳ Ｐゴシック"/>
            </a:rPr>
            <a:t>　今後も、経常的経費の削減、歳入の確保、事務事業の見直しなどに取り組み、より安定的で健全な財政運営に努めていく。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39007</xdr:rowOff>
    </xdr:from>
    <xdr:to>
      <xdr:col>7</xdr:col>
      <xdr:colOff>152400</xdr:colOff>
      <xdr:row>38</xdr:row>
      <xdr:rowOff>56243</xdr:rowOff>
    </xdr:to>
    <xdr:cxnSp macro="">
      <xdr:nvCxnSpPr>
        <xdr:cNvPr id="69" name="直線コネクタ 68"/>
        <xdr:cNvCxnSpPr/>
      </xdr:nvCxnSpPr>
      <xdr:spPr>
        <a:xfrm flipV="1">
          <a:off x="4114800" y="65541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39007</xdr:rowOff>
    </xdr:from>
    <xdr:to>
      <xdr:col>6</xdr:col>
      <xdr:colOff>0</xdr:colOff>
      <xdr:row>38</xdr:row>
      <xdr:rowOff>56243</xdr:rowOff>
    </xdr:to>
    <xdr:cxnSp macro="">
      <xdr:nvCxnSpPr>
        <xdr:cNvPr id="72" name="直線コネクタ 71"/>
        <xdr:cNvCxnSpPr/>
      </xdr:nvCxnSpPr>
      <xdr:spPr>
        <a:xfrm>
          <a:off x="3225800" y="655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141514</xdr:rowOff>
    </xdr:from>
    <xdr:to>
      <xdr:col>4</xdr:col>
      <xdr:colOff>482600</xdr:colOff>
      <xdr:row>38</xdr:row>
      <xdr:rowOff>39007</xdr:rowOff>
    </xdr:to>
    <xdr:cxnSp macro="">
      <xdr:nvCxnSpPr>
        <xdr:cNvPr id="75" name="直線コネクタ 74"/>
        <xdr:cNvCxnSpPr/>
      </xdr:nvCxnSpPr>
      <xdr:spPr>
        <a:xfrm>
          <a:off x="2336800" y="64851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37</xdr:row>
      <xdr:rowOff>141514</xdr:rowOff>
    </xdr:to>
    <xdr:cxnSp macro="">
      <xdr:nvCxnSpPr>
        <xdr:cNvPr id="78" name="直線コネクタ 77"/>
        <xdr:cNvCxnSpPr/>
      </xdr:nvCxnSpPr>
      <xdr:spPr>
        <a:xfrm>
          <a:off x="1447800" y="63817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1" name="フローチャート :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2" name="テキスト ボックス 81"/>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159657</xdr:rowOff>
    </xdr:from>
    <xdr:to>
      <xdr:col>7</xdr:col>
      <xdr:colOff>203200</xdr:colOff>
      <xdr:row>38</xdr:row>
      <xdr:rowOff>89807</xdr:rowOff>
    </xdr:to>
    <xdr:sp macro="" textlink="">
      <xdr:nvSpPr>
        <xdr:cNvPr id="88" name="円/楕円 87"/>
        <xdr:cNvSpPr/>
      </xdr:nvSpPr>
      <xdr:spPr>
        <a:xfrm>
          <a:off x="49022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4734</xdr:rowOff>
    </xdr:from>
    <xdr:ext cx="762000" cy="259045"/>
    <xdr:sp macro="" textlink="">
      <xdr:nvSpPr>
        <xdr:cNvPr id="89" name="財政力該当値テキスト"/>
        <xdr:cNvSpPr txBox="1"/>
      </xdr:nvSpPr>
      <xdr:spPr>
        <a:xfrm>
          <a:off x="5041900" y="634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5443</xdr:rowOff>
    </xdr:from>
    <xdr:to>
      <xdr:col>6</xdr:col>
      <xdr:colOff>50800</xdr:colOff>
      <xdr:row>38</xdr:row>
      <xdr:rowOff>107043</xdr:rowOff>
    </xdr:to>
    <xdr:sp macro="" textlink="">
      <xdr:nvSpPr>
        <xdr:cNvPr id="90" name="円/楕円 89"/>
        <xdr:cNvSpPr/>
      </xdr:nvSpPr>
      <xdr:spPr>
        <a:xfrm>
          <a:off x="4064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117220</xdr:rowOff>
    </xdr:from>
    <xdr:ext cx="736600" cy="259045"/>
    <xdr:sp macro="" textlink="">
      <xdr:nvSpPr>
        <xdr:cNvPr id="91" name="テキスト ボックス 90"/>
        <xdr:cNvSpPr txBox="1"/>
      </xdr:nvSpPr>
      <xdr:spPr>
        <a:xfrm>
          <a:off x="3733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159657</xdr:rowOff>
    </xdr:from>
    <xdr:to>
      <xdr:col>4</xdr:col>
      <xdr:colOff>533400</xdr:colOff>
      <xdr:row>38</xdr:row>
      <xdr:rowOff>89807</xdr:rowOff>
    </xdr:to>
    <xdr:sp macro="" textlink="">
      <xdr:nvSpPr>
        <xdr:cNvPr id="92" name="円/楕円 91"/>
        <xdr:cNvSpPr/>
      </xdr:nvSpPr>
      <xdr:spPr>
        <a:xfrm>
          <a:off x="3175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99984</xdr:rowOff>
    </xdr:from>
    <xdr:ext cx="762000" cy="259045"/>
    <xdr:sp macro="" textlink="">
      <xdr:nvSpPr>
        <xdr:cNvPr id="93" name="テキスト ボックス 92"/>
        <xdr:cNvSpPr txBox="1"/>
      </xdr:nvSpPr>
      <xdr:spPr>
        <a:xfrm>
          <a:off x="2844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90714</xdr:rowOff>
    </xdr:from>
    <xdr:to>
      <xdr:col>3</xdr:col>
      <xdr:colOff>330200</xdr:colOff>
      <xdr:row>38</xdr:row>
      <xdr:rowOff>20864</xdr:rowOff>
    </xdr:to>
    <xdr:sp macro="" textlink="">
      <xdr:nvSpPr>
        <xdr:cNvPr id="94" name="円/楕円 93"/>
        <xdr:cNvSpPr/>
      </xdr:nvSpPr>
      <xdr:spPr>
        <a:xfrm>
          <a:off x="2286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31041</xdr:rowOff>
    </xdr:from>
    <xdr:ext cx="762000" cy="259045"/>
    <xdr:sp macro="" textlink="">
      <xdr:nvSpPr>
        <xdr:cNvPr id="95" name="テキスト ボックス 94"/>
        <xdr:cNvSpPr txBox="1"/>
      </xdr:nvSpPr>
      <xdr:spPr>
        <a:xfrm>
          <a:off x="1955800" y="62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6" name="円/楕円 95"/>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7" name="テキスト ボックス 96"/>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2.6</a:t>
          </a:r>
          <a:r>
            <a:rPr kumimoji="1" lang="ja-JP" altLang="en-US" sz="1300">
              <a:latin typeface="ＭＳ Ｐゴシック"/>
            </a:rPr>
            <a:t>ポイント減少し</a:t>
          </a:r>
          <a:r>
            <a:rPr kumimoji="1" lang="en-US" altLang="ja-JP" sz="1300">
              <a:latin typeface="ＭＳ Ｐゴシック"/>
            </a:rPr>
            <a:t>92.3</a:t>
          </a:r>
          <a:r>
            <a:rPr kumimoji="1" lang="ja-JP" altLang="en-US" sz="1300">
              <a:latin typeface="ＭＳ Ｐゴシック"/>
            </a:rPr>
            <a:t>％となった。</a:t>
          </a:r>
        </a:p>
        <a:p>
          <a:r>
            <a:rPr kumimoji="1" lang="ja-JP" altLang="en-US" sz="1300">
              <a:latin typeface="ＭＳ Ｐゴシック"/>
            </a:rPr>
            <a:t>　比率算定の分子となる経常経費充当一般財源については、扶助費や物件費などの増加により、対前年度比で</a:t>
          </a:r>
          <a:r>
            <a:rPr kumimoji="1" lang="en-US" altLang="ja-JP" sz="1300">
              <a:latin typeface="ＭＳ Ｐゴシック"/>
            </a:rPr>
            <a:t>2.7</a:t>
          </a:r>
          <a:r>
            <a:rPr kumimoji="1" lang="ja-JP" altLang="en-US" sz="1300">
              <a:latin typeface="ＭＳ Ｐゴシック"/>
            </a:rPr>
            <a:t>％増となったものの、分母となる経常一般財源等については、市税や地方消費税交付金などの増加により、対前年度比で</a:t>
          </a:r>
          <a:r>
            <a:rPr kumimoji="1" lang="en-US" altLang="ja-JP" sz="1300">
              <a:latin typeface="ＭＳ Ｐゴシック"/>
            </a:rPr>
            <a:t>5.6</a:t>
          </a:r>
          <a:r>
            <a:rPr kumimoji="1" lang="ja-JP" altLang="en-US" sz="1300">
              <a:latin typeface="ＭＳ Ｐゴシック"/>
            </a:rPr>
            <a:t>％増となり、結果として比率が改善した。</a:t>
          </a:r>
        </a:p>
        <a:p>
          <a:r>
            <a:rPr kumimoji="1" lang="ja-JP" altLang="en-US" sz="1300">
              <a:latin typeface="ＭＳ Ｐゴシック"/>
            </a:rPr>
            <a:t>　今後も少子高齢社会を背景に、扶助費などの経常的経費の増加が見込まれることから、行財政改革を通じ、効率的な財政運営を図り、比率の改善に努めていく。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34798</xdr:rowOff>
    </xdr:from>
    <xdr:to>
      <xdr:col>7</xdr:col>
      <xdr:colOff>152400</xdr:colOff>
      <xdr:row>62</xdr:row>
      <xdr:rowOff>160274</xdr:rowOff>
    </xdr:to>
    <xdr:cxnSp macro="">
      <xdr:nvCxnSpPr>
        <xdr:cNvPr id="130" name="直線コネクタ 129"/>
        <xdr:cNvCxnSpPr/>
      </xdr:nvCxnSpPr>
      <xdr:spPr>
        <a:xfrm flipV="1">
          <a:off x="4114800" y="1066469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160274</xdr:rowOff>
    </xdr:from>
    <xdr:to>
      <xdr:col>6</xdr:col>
      <xdr:colOff>0</xdr:colOff>
      <xdr:row>63</xdr:row>
      <xdr:rowOff>27432</xdr:rowOff>
    </xdr:to>
    <xdr:cxnSp macro="">
      <xdr:nvCxnSpPr>
        <xdr:cNvPr id="133" name="直線コネクタ 132"/>
        <xdr:cNvCxnSpPr/>
      </xdr:nvCxnSpPr>
      <xdr:spPr>
        <a:xfrm flipV="1">
          <a:off x="3225800" y="107901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169926</xdr:rowOff>
    </xdr:from>
    <xdr:to>
      <xdr:col>4</xdr:col>
      <xdr:colOff>482600</xdr:colOff>
      <xdr:row>63</xdr:row>
      <xdr:rowOff>27432</xdr:rowOff>
    </xdr:to>
    <xdr:cxnSp macro="">
      <xdr:nvCxnSpPr>
        <xdr:cNvPr id="136" name="直線コネクタ 135"/>
        <xdr:cNvCxnSpPr/>
      </xdr:nvCxnSpPr>
      <xdr:spPr>
        <a:xfrm>
          <a:off x="2336800" y="107998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169926</xdr:rowOff>
    </xdr:from>
    <xdr:to>
      <xdr:col>3</xdr:col>
      <xdr:colOff>279400</xdr:colOff>
      <xdr:row>63</xdr:row>
      <xdr:rowOff>114300</xdr:rowOff>
    </xdr:to>
    <xdr:cxnSp macro="">
      <xdr:nvCxnSpPr>
        <xdr:cNvPr id="139" name="直線コネクタ 138"/>
        <xdr:cNvCxnSpPr/>
      </xdr:nvCxnSpPr>
      <xdr:spPr>
        <a:xfrm flipV="1">
          <a:off x="1447800" y="1079982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42" name="フローチャート :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103141</xdr:rowOff>
    </xdr:from>
    <xdr:ext cx="762000" cy="259045"/>
    <xdr:sp macro="" textlink="">
      <xdr:nvSpPr>
        <xdr:cNvPr id="143" name="テキスト ボックス 142"/>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49" name="円/楕円 148"/>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127525</xdr:rowOff>
    </xdr:from>
    <xdr:ext cx="762000" cy="259045"/>
    <xdr:sp macro="" textlink="">
      <xdr:nvSpPr>
        <xdr:cNvPr id="150" name="財政構造の弾力性該当値テキスト"/>
        <xdr:cNvSpPr txBox="1"/>
      </xdr:nvSpPr>
      <xdr:spPr>
        <a:xfrm>
          <a:off x="5041900" y="105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109474</xdr:rowOff>
    </xdr:from>
    <xdr:to>
      <xdr:col>6</xdr:col>
      <xdr:colOff>50800</xdr:colOff>
      <xdr:row>63</xdr:row>
      <xdr:rowOff>39624</xdr:rowOff>
    </xdr:to>
    <xdr:sp macro="" textlink="">
      <xdr:nvSpPr>
        <xdr:cNvPr id="151" name="円/楕円 150"/>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24401</xdr:rowOff>
    </xdr:from>
    <xdr:ext cx="736600" cy="259045"/>
    <xdr:sp macro="" textlink="">
      <xdr:nvSpPr>
        <xdr:cNvPr id="152" name="テキスト ボックス 151"/>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3" name="円/楕円 152"/>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63009</xdr:rowOff>
    </xdr:from>
    <xdr:ext cx="762000" cy="259045"/>
    <xdr:sp macro="" textlink="">
      <xdr:nvSpPr>
        <xdr:cNvPr id="154" name="テキスト ボックス 153"/>
        <xdr:cNvSpPr txBox="1"/>
      </xdr:nvSpPr>
      <xdr:spPr>
        <a:xfrm>
          <a:off x="2844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119126</xdr:rowOff>
    </xdr:from>
    <xdr:to>
      <xdr:col>3</xdr:col>
      <xdr:colOff>330200</xdr:colOff>
      <xdr:row>63</xdr:row>
      <xdr:rowOff>49276</xdr:rowOff>
    </xdr:to>
    <xdr:sp macro="" textlink="">
      <xdr:nvSpPr>
        <xdr:cNvPr id="155" name="円/楕円 154"/>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34053</xdr:rowOff>
    </xdr:from>
    <xdr:ext cx="762000" cy="259045"/>
    <xdr:sp macro="" textlink="">
      <xdr:nvSpPr>
        <xdr:cNvPr id="156" name="テキスト ボックス 155"/>
        <xdr:cNvSpPr txBox="1"/>
      </xdr:nvSpPr>
      <xdr:spPr>
        <a:xfrm>
          <a:off x="1955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7" name="円/楕円 156"/>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58" name="テキスト ボックス 157"/>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[114,862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委員等報酬、職員給及び退職手当組合負担金の減などにより減少した。物件費については、生活保護システム改修委託料、子ども・子育て支援新制度に伴うシステム導入委託料の増などにより増加した。結果として人口</a:t>
          </a:r>
          <a:r>
            <a:rPr kumimoji="1" lang="en-US" altLang="ja-JP" sz="1300">
              <a:latin typeface="ＭＳ Ｐゴシック"/>
            </a:rPr>
            <a:t>1</a:t>
          </a:r>
          <a:r>
            <a:rPr kumimoji="1" lang="ja-JP" altLang="en-US" sz="1300">
              <a:latin typeface="ＭＳ Ｐゴシック"/>
            </a:rPr>
            <a:t>人当たり人件費・物件費等は、前年度と比較して</a:t>
          </a:r>
          <a:r>
            <a:rPr kumimoji="1" lang="en-US" altLang="ja-JP" sz="1300">
              <a:latin typeface="ＭＳ Ｐゴシック"/>
            </a:rPr>
            <a:t>2,012</a:t>
          </a:r>
          <a:r>
            <a:rPr kumimoji="1" lang="ja-JP" altLang="en-US" sz="1300">
              <a:latin typeface="ＭＳ Ｐゴシック"/>
            </a:rPr>
            <a:t>円増加した。</a:t>
          </a:r>
        </a:p>
        <a:p>
          <a:r>
            <a:rPr kumimoji="1" lang="ja-JP" altLang="en-US" sz="1300">
              <a:latin typeface="ＭＳ Ｐゴシック"/>
            </a:rPr>
            <a:t>　今後も事務事業の総点検を行い、事業の必要性、効率性、効果性、緊急性を精査し、見直しを進めていく。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140139</xdr:rowOff>
    </xdr:from>
    <xdr:to>
      <xdr:col>7</xdr:col>
      <xdr:colOff>152400</xdr:colOff>
      <xdr:row>81</xdr:row>
      <xdr:rowOff>144185</xdr:rowOff>
    </xdr:to>
    <xdr:cxnSp macro="">
      <xdr:nvCxnSpPr>
        <xdr:cNvPr id="192" name="直線コネクタ 191"/>
        <xdr:cNvCxnSpPr/>
      </xdr:nvCxnSpPr>
      <xdr:spPr>
        <a:xfrm>
          <a:off x="4114800" y="14027589"/>
          <a:ext cx="8382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128962</xdr:rowOff>
    </xdr:from>
    <xdr:ext cx="762000" cy="259045"/>
    <xdr:sp macro="" textlink="">
      <xdr:nvSpPr>
        <xdr:cNvPr id="193" name="人件費・物件費等の状況平均値テキスト"/>
        <xdr:cNvSpPr txBox="1"/>
      </xdr:nvSpPr>
      <xdr:spPr>
        <a:xfrm>
          <a:off x="5041900" y="14016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134004</xdr:rowOff>
    </xdr:from>
    <xdr:to>
      <xdr:col>6</xdr:col>
      <xdr:colOff>0</xdr:colOff>
      <xdr:row>81</xdr:row>
      <xdr:rowOff>140139</xdr:rowOff>
    </xdr:to>
    <xdr:cxnSp macro="">
      <xdr:nvCxnSpPr>
        <xdr:cNvPr id="195" name="直線コネクタ 194"/>
        <xdr:cNvCxnSpPr/>
      </xdr:nvCxnSpPr>
      <xdr:spPr>
        <a:xfrm>
          <a:off x="3225800" y="14021454"/>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134004</xdr:rowOff>
    </xdr:from>
    <xdr:to>
      <xdr:col>4</xdr:col>
      <xdr:colOff>482600</xdr:colOff>
      <xdr:row>81</xdr:row>
      <xdr:rowOff>140143</xdr:rowOff>
    </xdr:to>
    <xdr:cxnSp macro="">
      <xdr:nvCxnSpPr>
        <xdr:cNvPr id="198" name="直線コネクタ 197"/>
        <xdr:cNvCxnSpPr/>
      </xdr:nvCxnSpPr>
      <xdr:spPr>
        <a:xfrm flipV="1">
          <a:off x="2336800" y="14021454"/>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140143</xdr:rowOff>
    </xdr:from>
    <xdr:to>
      <xdr:col>3</xdr:col>
      <xdr:colOff>279400</xdr:colOff>
      <xdr:row>81</xdr:row>
      <xdr:rowOff>142745</xdr:rowOff>
    </xdr:to>
    <xdr:cxnSp macro="">
      <xdr:nvCxnSpPr>
        <xdr:cNvPr id="201" name="直線コネクタ 200"/>
        <xdr:cNvCxnSpPr/>
      </xdr:nvCxnSpPr>
      <xdr:spPr>
        <a:xfrm flipV="1">
          <a:off x="1447800" y="14027593"/>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75006</xdr:rowOff>
    </xdr:from>
    <xdr:to>
      <xdr:col>2</xdr:col>
      <xdr:colOff>127000</xdr:colOff>
      <xdr:row>82</xdr:row>
      <xdr:rowOff>5156</xdr:rowOff>
    </xdr:to>
    <xdr:sp macro="" textlink="">
      <xdr:nvSpPr>
        <xdr:cNvPr id="204" name="フローチャート : 判断 203"/>
        <xdr:cNvSpPr/>
      </xdr:nvSpPr>
      <xdr:spPr>
        <a:xfrm>
          <a:off x="1397000" y="139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15333</xdr:rowOff>
    </xdr:from>
    <xdr:ext cx="762000" cy="259045"/>
    <xdr:sp macro="" textlink="">
      <xdr:nvSpPr>
        <xdr:cNvPr id="205" name="テキスト ボックス 204"/>
        <xdr:cNvSpPr txBox="1"/>
      </xdr:nvSpPr>
      <xdr:spPr>
        <a:xfrm>
          <a:off x="1066800" y="1373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93385</xdr:rowOff>
    </xdr:from>
    <xdr:to>
      <xdr:col>7</xdr:col>
      <xdr:colOff>203200</xdr:colOff>
      <xdr:row>82</xdr:row>
      <xdr:rowOff>23535</xdr:rowOff>
    </xdr:to>
    <xdr:sp macro="" textlink="">
      <xdr:nvSpPr>
        <xdr:cNvPr id="211" name="円/楕円 210"/>
        <xdr:cNvSpPr/>
      </xdr:nvSpPr>
      <xdr:spPr>
        <a:xfrm>
          <a:off x="4902200" y="139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14662</xdr:rowOff>
    </xdr:from>
    <xdr:ext cx="762000" cy="259045"/>
    <xdr:sp macro="" textlink="">
      <xdr:nvSpPr>
        <xdr:cNvPr id="212" name="人件費・物件費等の状況該当値テキスト"/>
        <xdr:cNvSpPr txBox="1"/>
      </xdr:nvSpPr>
      <xdr:spPr>
        <a:xfrm>
          <a:off x="5041900" y="1390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114,862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89339</xdr:rowOff>
    </xdr:from>
    <xdr:to>
      <xdr:col>6</xdr:col>
      <xdr:colOff>50800</xdr:colOff>
      <xdr:row>82</xdr:row>
      <xdr:rowOff>19489</xdr:rowOff>
    </xdr:to>
    <xdr:sp macro="" textlink="">
      <xdr:nvSpPr>
        <xdr:cNvPr id="213" name="円/楕円 212"/>
        <xdr:cNvSpPr/>
      </xdr:nvSpPr>
      <xdr:spPr>
        <a:xfrm>
          <a:off x="4064000" y="1397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29666</xdr:rowOff>
    </xdr:from>
    <xdr:ext cx="736600" cy="259045"/>
    <xdr:sp macro="" textlink="">
      <xdr:nvSpPr>
        <xdr:cNvPr id="214" name="テキスト ボックス 213"/>
        <xdr:cNvSpPr txBox="1"/>
      </xdr:nvSpPr>
      <xdr:spPr>
        <a:xfrm>
          <a:off x="3733800" y="1374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112,850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83204</xdr:rowOff>
    </xdr:from>
    <xdr:to>
      <xdr:col>4</xdr:col>
      <xdr:colOff>533400</xdr:colOff>
      <xdr:row>82</xdr:row>
      <xdr:rowOff>13354</xdr:rowOff>
    </xdr:to>
    <xdr:sp macro="" textlink="">
      <xdr:nvSpPr>
        <xdr:cNvPr id="215" name="円/楕円 214"/>
        <xdr:cNvSpPr/>
      </xdr:nvSpPr>
      <xdr:spPr>
        <a:xfrm>
          <a:off x="3175000" y="139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23531</xdr:rowOff>
    </xdr:from>
    <xdr:ext cx="762000" cy="259045"/>
    <xdr:sp macro="" textlink="">
      <xdr:nvSpPr>
        <xdr:cNvPr id="216" name="テキスト ボックス 215"/>
        <xdr:cNvSpPr txBox="1"/>
      </xdr:nvSpPr>
      <xdr:spPr>
        <a:xfrm>
          <a:off x="2844800" y="1373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89343</xdr:rowOff>
    </xdr:from>
    <xdr:to>
      <xdr:col>3</xdr:col>
      <xdr:colOff>330200</xdr:colOff>
      <xdr:row>82</xdr:row>
      <xdr:rowOff>19493</xdr:rowOff>
    </xdr:to>
    <xdr:sp macro="" textlink="">
      <xdr:nvSpPr>
        <xdr:cNvPr id="217" name="円/楕円 216"/>
        <xdr:cNvSpPr/>
      </xdr:nvSpPr>
      <xdr:spPr>
        <a:xfrm>
          <a:off x="2286000" y="1397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29670</xdr:rowOff>
    </xdr:from>
    <xdr:ext cx="762000" cy="259045"/>
    <xdr:sp macro="" textlink="">
      <xdr:nvSpPr>
        <xdr:cNvPr id="218" name="テキスト ボックス 217"/>
        <xdr:cNvSpPr txBox="1"/>
      </xdr:nvSpPr>
      <xdr:spPr>
        <a:xfrm>
          <a:off x="1955800" y="1374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91945</xdr:rowOff>
    </xdr:from>
    <xdr:to>
      <xdr:col>2</xdr:col>
      <xdr:colOff>127000</xdr:colOff>
      <xdr:row>82</xdr:row>
      <xdr:rowOff>22095</xdr:rowOff>
    </xdr:to>
    <xdr:sp macro="" textlink="">
      <xdr:nvSpPr>
        <xdr:cNvPr id="219" name="円/楕円 218"/>
        <xdr:cNvSpPr/>
      </xdr:nvSpPr>
      <xdr:spPr>
        <a:xfrm>
          <a:off x="1397000" y="139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6872</xdr:rowOff>
    </xdr:from>
    <xdr:ext cx="762000" cy="259045"/>
    <xdr:sp macro="" textlink="">
      <xdr:nvSpPr>
        <xdr:cNvPr id="220" name="テキスト ボックス 219"/>
        <xdr:cNvSpPr txBox="1"/>
      </xdr:nvSpPr>
      <xdr:spPr>
        <a:xfrm>
          <a:off x="1066800" y="140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1.3</a:t>
          </a:r>
          <a:r>
            <a:rPr kumimoji="1" lang="ja-JP" altLang="en-US" sz="1300">
              <a:latin typeface="ＭＳ Ｐゴシック"/>
            </a:rPr>
            <a:t>ポイント減の</a:t>
          </a:r>
          <a:r>
            <a:rPr kumimoji="1" lang="en-US" altLang="ja-JP" sz="1300">
              <a:latin typeface="ＭＳ Ｐゴシック"/>
            </a:rPr>
            <a:t>99.6</a:t>
          </a:r>
          <a:r>
            <a:rPr kumimoji="1" lang="ja-JP" altLang="en-US" sz="1300">
              <a:latin typeface="ＭＳ Ｐゴシック"/>
            </a:rPr>
            <a:t>となった。これは、昇給延伸の実施等によるものである。</a:t>
          </a:r>
        </a:p>
        <a:p>
          <a:r>
            <a:rPr kumimoji="1" lang="ja-JP" altLang="en-US" sz="1300">
              <a:latin typeface="ＭＳ Ｐゴシック"/>
            </a:rPr>
            <a:t>　東京都</a:t>
          </a:r>
          <a:r>
            <a:rPr kumimoji="1" lang="en-US" altLang="ja-JP" sz="1300">
              <a:latin typeface="ＭＳ Ｐゴシック"/>
            </a:rPr>
            <a:t>26</a:t>
          </a:r>
          <a:r>
            <a:rPr kumimoji="1" lang="ja-JP" altLang="en-US" sz="1300">
              <a:latin typeface="ＭＳ Ｐゴシック"/>
            </a:rPr>
            <a:t>市平均は</a:t>
          </a:r>
          <a:r>
            <a:rPr kumimoji="1" lang="en-US" altLang="ja-JP" sz="1300">
              <a:latin typeface="ＭＳ Ｐゴシック"/>
            </a:rPr>
            <a:t>100.0</a:t>
          </a:r>
          <a:r>
            <a:rPr kumimoji="1" lang="ja-JP" altLang="en-US" sz="1300">
              <a:latin typeface="ＭＳ Ｐゴシック"/>
            </a:rPr>
            <a:t>であり、比較すると</a:t>
          </a:r>
          <a:r>
            <a:rPr kumimoji="1" lang="en-US" altLang="ja-JP" sz="1300">
              <a:latin typeface="ＭＳ Ｐゴシック"/>
            </a:rPr>
            <a:t>0.4</a:t>
          </a:r>
          <a:r>
            <a:rPr kumimoji="1" lang="ja-JP" altLang="en-US" sz="1300">
              <a:latin typeface="ＭＳ Ｐゴシック"/>
            </a:rPr>
            <a:t>ポイント低い数値となっている。</a:t>
          </a:r>
        </a:p>
        <a:p>
          <a:r>
            <a:rPr kumimoji="1" lang="ja-JP" altLang="en-US" sz="1300">
              <a:latin typeface="ＭＳ Ｐゴシック"/>
            </a:rPr>
            <a:t>　引き続き職員給与の適正化に努めていく。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86043</xdr:rowOff>
    </xdr:to>
    <xdr:cxnSp macro="">
      <xdr:nvCxnSpPr>
        <xdr:cNvPr id="250" name="直線コネクタ 249"/>
        <xdr:cNvCxnSpPr/>
      </xdr:nvCxnSpPr>
      <xdr:spPr>
        <a:xfrm flipV="1">
          <a:off x="16179800" y="1458087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86043</xdr:rowOff>
    </xdr:from>
    <xdr:to>
      <xdr:col>23</xdr:col>
      <xdr:colOff>406400</xdr:colOff>
      <xdr:row>88</xdr:row>
      <xdr:rowOff>144780</xdr:rowOff>
    </xdr:to>
    <xdr:cxnSp macro="">
      <xdr:nvCxnSpPr>
        <xdr:cNvPr id="253" name="直線コネクタ 252"/>
        <xdr:cNvCxnSpPr/>
      </xdr:nvCxnSpPr>
      <xdr:spPr>
        <a:xfrm flipV="1">
          <a:off x="15290800" y="14659293"/>
          <a:ext cx="889000" cy="5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84455</xdr:rowOff>
    </xdr:from>
    <xdr:to>
      <xdr:col>22</xdr:col>
      <xdr:colOff>203200</xdr:colOff>
      <xdr:row>88</xdr:row>
      <xdr:rowOff>144780</xdr:rowOff>
    </xdr:to>
    <xdr:cxnSp macro="">
      <xdr:nvCxnSpPr>
        <xdr:cNvPr id="256" name="直線コネクタ 255"/>
        <xdr:cNvCxnSpPr/>
      </xdr:nvCxnSpPr>
      <xdr:spPr>
        <a:xfrm>
          <a:off x="14401800" y="151720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92075</xdr:rowOff>
    </xdr:from>
    <xdr:to>
      <xdr:col>21</xdr:col>
      <xdr:colOff>0</xdr:colOff>
      <xdr:row>88</xdr:row>
      <xdr:rowOff>84455</xdr:rowOff>
    </xdr:to>
    <xdr:cxnSp macro="">
      <xdr:nvCxnSpPr>
        <xdr:cNvPr id="259" name="直線コネクタ 258"/>
        <xdr:cNvCxnSpPr/>
      </xdr:nvCxnSpPr>
      <xdr:spPr>
        <a:xfrm>
          <a:off x="13512800" y="14665325"/>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62" name="フローチャート : 判断 26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63" name="テキスト ボックス 26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69" name="円/楕円 268"/>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100347</xdr:rowOff>
    </xdr:from>
    <xdr:ext cx="762000" cy="259045"/>
    <xdr:sp macro="" textlink="">
      <xdr:nvSpPr>
        <xdr:cNvPr id="270" name="給与水準   （国との比較）該当値テキスト"/>
        <xdr:cNvSpPr txBox="1"/>
      </xdr:nvSpPr>
      <xdr:spPr>
        <a:xfrm>
          <a:off x="171069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35243</xdr:rowOff>
    </xdr:from>
    <xdr:to>
      <xdr:col>23</xdr:col>
      <xdr:colOff>457200</xdr:colOff>
      <xdr:row>85</xdr:row>
      <xdr:rowOff>136843</xdr:rowOff>
    </xdr:to>
    <xdr:sp macro="" textlink="">
      <xdr:nvSpPr>
        <xdr:cNvPr id="271" name="円/楕円 270"/>
        <xdr:cNvSpPr/>
      </xdr:nvSpPr>
      <xdr:spPr>
        <a:xfrm>
          <a:off x="16129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121620</xdr:rowOff>
    </xdr:from>
    <xdr:ext cx="736600" cy="259045"/>
    <xdr:sp macro="" textlink="">
      <xdr:nvSpPr>
        <xdr:cNvPr id="272" name="テキスト ボックス 271"/>
        <xdr:cNvSpPr txBox="1"/>
      </xdr:nvSpPr>
      <xdr:spPr>
        <a:xfrm>
          <a:off x="15798800" y="1469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73" name="円/楕円 272"/>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74" name="テキスト ボックス 273"/>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33655</xdr:rowOff>
    </xdr:from>
    <xdr:to>
      <xdr:col>21</xdr:col>
      <xdr:colOff>50800</xdr:colOff>
      <xdr:row>88</xdr:row>
      <xdr:rowOff>135255</xdr:rowOff>
    </xdr:to>
    <xdr:sp macro="" textlink="">
      <xdr:nvSpPr>
        <xdr:cNvPr id="275" name="円/楕円 274"/>
        <xdr:cNvSpPr/>
      </xdr:nvSpPr>
      <xdr:spPr>
        <a:xfrm>
          <a:off x="14351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120032</xdr:rowOff>
    </xdr:from>
    <xdr:ext cx="762000" cy="259045"/>
    <xdr:sp macro="" textlink="">
      <xdr:nvSpPr>
        <xdr:cNvPr id="276" name="テキスト ボックス 275"/>
        <xdr:cNvSpPr txBox="1"/>
      </xdr:nvSpPr>
      <xdr:spPr>
        <a:xfrm>
          <a:off x="14020800" y="152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41275</xdr:rowOff>
    </xdr:from>
    <xdr:to>
      <xdr:col>19</xdr:col>
      <xdr:colOff>533400</xdr:colOff>
      <xdr:row>85</xdr:row>
      <xdr:rowOff>142875</xdr:rowOff>
    </xdr:to>
    <xdr:sp macro="" textlink="">
      <xdr:nvSpPr>
        <xdr:cNvPr id="277" name="円/楕円 276"/>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127652</xdr:rowOff>
    </xdr:from>
    <xdr:ext cx="762000" cy="259045"/>
    <xdr:sp macro="" textlink="">
      <xdr:nvSpPr>
        <xdr:cNvPr id="278" name="テキスト ボックス 277"/>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30</a:t>
          </a:r>
          <a:r>
            <a:rPr kumimoji="1" lang="ja-JP" altLang="en-US" sz="1200">
              <a:latin typeface="ＭＳ Ｐゴシック"/>
            </a:rPr>
            <a:t>年度までを目標年次とした「定員管理適正化計画」（改訂版）において、業務に見合った人員配置による定員数の適正管理に努めているが、平成</a:t>
          </a:r>
          <a:r>
            <a:rPr kumimoji="1" lang="en-US" altLang="ja-JP" sz="1200">
              <a:latin typeface="ＭＳ Ｐゴシック"/>
            </a:rPr>
            <a:t>27</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日時点で、社会保障、個人番号制度、生活困窮者自立支援事業などの行政需要に対応するための必要な執行体制の整備を行った結果、前年度比</a:t>
          </a:r>
          <a:r>
            <a:rPr kumimoji="1" lang="en-US" altLang="ja-JP" sz="1200">
              <a:latin typeface="ＭＳ Ｐゴシック"/>
            </a:rPr>
            <a:t>0.06</a:t>
          </a:r>
          <a:r>
            <a:rPr kumimoji="1" lang="ja-JP" altLang="en-US" sz="1200">
              <a:latin typeface="ＭＳ Ｐゴシック"/>
            </a:rPr>
            <a:t>人の増となった。</a:t>
          </a:r>
        </a:p>
        <a:p>
          <a:r>
            <a:rPr kumimoji="1" lang="ja-JP" altLang="en-US" sz="1200">
              <a:latin typeface="ＭＳ Ｐゴシック"/>
            </a:rPr>
            <a:t>　今後については、既存事務事業の再検証を行い、サービス水準を低下させないことを基本に、多様な雇用形態の活用や官民連携による手法等を推進し、計画に定めた目標値を達成できるよう職員定員数の適正化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103777</xdr:rowOff>
    </xdr:from>
    <xdr:to>
      <xdr:col>24</xdr:col>
      <xdr:colOff>558800</xdr:colOff>
      <xdr:row>59</xdr:row>
      <xdr:rowOff>110672</xdr:rowOff>
    </xdr:to>
    <xdr:cxnSp macro="">
      <xdr:nvCxnSpPr>
        <xdr:cNvPr id="315" name="直線コネクタ 314"/>
        <xdr:cNvCxnSpPr/>
      </xdr:nvCxnSpPr>
      <xdr:spPr>
        <a:xfrm>
          <a:off x="16179800" y="1021932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103777</xdr:rowOff>
    </xdr:from>
    <xdr:to>
      <xdr:col>23</xdr:col>
      <xdr:colOff>406400</xdr:colOff>
      <xdr:row>59</xdr:row>
      <xdr:rowOff>104926</xdr:rowOff>
    </xdr:to>
    <xdr:cxnSp macro="">
      <xdr:nvCxnSpPr>
        <xdr:cNvPr id="318" name="直線コネクタ 317"/>
        <xdr:cNvCxnSpPr/>
      </xdr:nvCxnSpPr>
      <xdr:spPr>
        <a:xfrm flipV="1">
          <a:off x="15290800" y="1021932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104926</xdr:rowOff>
    </xdr:from>
    <xdr:to>
      <xdr:col>22</xdr:col>
      <xdr:colOff>203200</xdr:colOff>
      <xdr:row>59</xdr:row>
      <xdr:rowOff>127907</xdr:rowOff>
    </xdr:to>
    <xdr:cxnSp macro="">
      <xdr:nvCxnSpPr>
        <xdr:cNvPr id="321" name="直線コネクタ 320"/>
        <xdr:cNvCxnSpPr/>
      </xdr:nvCxnSpPr>
      <xdr:spPr>
        <a:xfrm flipV="1">
          <a:off x="14401800" y="102204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126758</xdr:rowOff>
    </xdr:from>
    <xdr:to>
      <xdr:col>21</xdr:col>
      <xdr:colOff>0</xdr:colOff>
      <xdr:row>59</xdr:row>
      <xdr:rowOff>127907</xdr:rowOff>
    </xdr:to>
    <xdr:cxnSp macro="">
      <xdr:nvCxnSpPr>
        <xdr:cNvPr id="324" name="直線コネクタ 323"/>
        <xdr:cNvCxnSpPr/>
      </xdr:nvCxnSpPr>
      <xdr:spPr>
        <a:xfrm>
          <a:off x="13512800" y="1024230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27" name="フローチャート : 判断 326"/>
        <xdr:cNvSpPr/>
      </xdr:nvSpPr>
      <xdr:spPr>
        <a:xfrm>
          <a:off x="13462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120728</xdr:rowOff>
    </xdr:from>
    <xdr:ext cx="762000" cy="259045"/>
    <xdr:sp macro="" textlink="">
      <xdr:nvSpPr>
        <xdr:cNvPr id="328" name="テキスト ボックス 327"/>
        <xdr:cNvSpPr txBox="1"/>
      </xdr:nvSpPr>
      <xdr:spPr>
        <a:xfrm>
          <a:off x="131318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59872</xdr:rowOff>
    </xdr:from>
    <xdr:to>
      <xdr:col>24</xdr:col>
      <xdr:colOff>609600</xdr:colOff>
      <xdr:row>59</xdr:row>
      <xdr:rowOff>161472</xdr:rowOff>
    </xdr:to>
    <xdr:sp macro="" textlink="">
      <xdr:nvSpPr>
        <xdr:cNvPr id="334" name="円/楕円 333"/>
        <xdr:cNvSpPr/>
      </xdr:nvSpPr>
      <xdr:spPr>
        <a:xfrm>
          <a:off x="169672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76399</xdr:rowOff>
    </xdr:from>
    <xdr:ext cx="762000" cy="259045"/>
    <xdr:sp macro="" textlink="">
      <xdr:nvSpPr>
        <xdr:cNvPr id="335" name="定員管理の状況該当値テキスト"/>
        <xdr:cNvSpPr txBox="1"/>
      </xdr:nvSpPr>
      <xdr:spPr>
        <a:xfrm>
          <a:off x="17106900" y="1002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52977</xdr:rowOff>
    </xdr:from>
    <xdr:to>
      <xdr:col>23</xdr:col>
      <xdr:colOff>457200</xdr:colOff>
      <xdr:row>59</xdr:row>
      <xdr:rowOff>154577</xdr:rowOff>
    </xdr:to>
    <xdr:sp macro="" textlink="">
      <xdr:nvSpPr>
        <xdr:cNvPr id="336" name="円/楕円 335"/>
        <xdr:cNvSpPr/>
      </xdr:nvSpPr>
      <xdr:spPr>
        <a:xfrm>
          <a:off x="16129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164754</xdr:rowOff>
    </xdr:from>
    <xdr:ext cx="736600" cy="259045"/>
    <xdr:sp macro="" textlink="">
      <xdr:nvSpPr>
        <xdr:cNvPr id="337" name="テキスト ボックス 336"/>
        <xdr:cNvSpPr txBox="1"/>
      </xdr:nvSpPr>
      <xdr:spPr>
        <a:xfrm>
          <a:off x="15798800" y="993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54126</xdr:rowOff>
    </xdr:from>
    <xdr:to>
      <xdr:col>22</xdr:col>
      <xdr:colOff>254000</xdr:colOff>
      <xdr:row>59</xdr:row>
      <xdr:rowOff>155726</xdr:rowOff>
    </xdr:to>
    <xdr:sp macro="" textlink="">
      <xdr:nvSpPr>
        <xdr:cNvPr id="338" name="円/楕円 337"/>
        <xdr:cNvSpPr/>
      </xdr:nvSpPr>
      <xdr:spPr>
        <a:xfrm>
          <a:off x="15240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165903</xdr:rowOff>
    </xdr:from>
    <xdr:ext cx="762000" cy="259045"/>
    <xdr:sp macro="" textlink="">
      <xdr:nvSpPr>
        <xdr:cNvPr id="339" name="テキスト ボックス 338"/>
        <xdr:cNvSpPr txBox="1"/>
      </xdr:nvSpPr>
      <xdr:spPr>
        <a:xfrm>
          <a:off x="14909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77107</xdr:rowOff>
    </xdr:from>
    <xdr:to>
      <xdr:col>21</xdr:col>
      <xdr:colOff>50800</xdr:colOff>
      <xdr:row>60</xdr:row>
      <xdr:rowOff>7257</xdr:rowOff>
    </xdr:to>
    <xdr:sp macro="" textlink="">
      <xdr:nvSpPr>
        <xdr:cNvPr id="340" name="円/楕円 339"/>
        <xdr:cNvSpPr/>
      </xdr:nvSpPr>
      <xdr:spPr>
        <a:xfrm>
          <a:off x="14351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17434</xdr:rowOff>
    </xdr:from>
    <xdr:ext cx="762000" cy="259045"/>
    <xdr:sp macro="" textlink="">
      <xdr:nvSpPr>
        <xdr:cNvPr id="341" name="テキスト ボックス 340"/>
        <xdr:cNvSpPr txBox="1"/>
      </xdr:nvSpPr>
      <xdr:spPr>
        <a:xfrm>
          <a:off x="14020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75958</xdr:rowOff>
    </xdr:from>
    <xdr:to>
      <xdr:col>19</xdr:col>
      <xdr:colOff>533400</xdr:colOff>
      <xdr:row>60</xdr:row>
      <xdr:rowOff>6108</xdr:rowOff>
    </xdr:to>
    <xdr:sp macro="" textlink="">
      <xdr:nvSpPr>
        <xdr:cNvPr id="342" name="円/楕円 341"/>
        <xdr:cNvSpPr/>
      </xdr:nvSpPr>
      <xdr:spPr>
        <a:xfrm>
          <a:off x="13462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16285</xdr:rowOff>
    </xdr:from>
    <xdr:ext cx="762000" cy="259045"/>
    <xdr:sp macro="" textlink="">
      <xdr:nvSpPr>
        <xdr:cNvPr id="343" name="テキスト ボックス 342"/>
        <xdr:cNvSpPr txBox="1"/>
      </xdr:nvSpPr>
      <xdr:spPr>
        <a:xfrm>
          <a:off x="13131800" y="9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下水道事業会計や福生病院組合などの一部事務組合において、地方債等の償還金が減少したことにより、単年度では前年度比</a:t>
          </a:r>
          <a:r>
            <a:rPr kumimoji="1" lang="en-US" altLang="ja-JP" sz="1300">
              <a:latin typeface="ＭＳ Ｐゴシック"/>
            </a:rPr>
            <a:t>0.2</a:t>
          </a:r>
          <a:r>
            <a:rPr kumimoji="1" lang="ja-JP" altLang="en-US" sz="1300">
              <a:latin typeface="ＭＳ Ｐゴシック"/>
            </a:rPr>
            <a:t>ポイント減の</a:t>
          </a:r>
          <a:r>
            <a:rPr kumimoji="1" lang="en-US" altLang="ja-JP" sz="1300">
              <a:latin typeface="ＭＳ Ｐゴシック"/>
            </a:rPr>
            <a:t>0.8</a:t>
          </a:r>
          <a:r>
            <a:rPr kumimoji="1" lang="ja-JP" altLang="en-US" sz="1300">
              <a:latin typeface="ＭＳ Ｐゴシック"/>
            </a:rPr>
            <a:t>％となり、３ヵ年平均では、前年度比</a:t>
          </a:r>
          <a:r>
            <a:rPr kumimoji="1" lang="en-US" altLang="ja-JP" sz="1300">
              <a:latin typeface="ＭＳ Ｐゴシック"/>
            </a:rPr>
            <a:t>1.3</a:t>
          </a:r>
          <a:r>
            <a:rPr kumimoji="1" lang="ja-JP" altLang="en-US" sz="1300">
              <a:latin typeface="ＭＳ Ｐゴシック"/>
            </a:rPr>
            <a:t>ポイント減の</a:t>
          </a:r>
          <a:r>
            <a:rPr kumimoji="1" lang="en-US" altLang="ja-JP" sz="1300">
              <a:latin typeface="ＭＳ Ｐゴシック"/>
            </a:rPr>
            <a:t>1.4</a:t>
          </a:r>
          <a:r>
            <a:rPr kumimoji="1" lang="ja-JP" altLang="en-US" sz="1300">
              <a:latin typeface="ＭＳ Ｐゴシック"/>
            </a:rPr>
            <a:t>％となった。</a:t>
          </a:r>
        </a:p>
        <a:p>
          <a:r>
            <a:rPr kumimoji="1" lang="ja-JP" altLang="en-US" sz="1300">
              <a:latin typeface="ＭＳ Ｐゴシック"/>
            </a:rPr>
            <a:t>　今後、都市基盤整備のための市債の発行に伴う公債費の増加が見込まれることから、より一層計画的な財政運営に取り組んでいく。</a:t>
          </a:r>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122555</xdr:rowOff>
    </xdr:from>
    <xdr:to>
      <xdr:col>24</xdr:col>
      <xdr:colOff>558800</xdr:colOff>
      <xdr:row>38</xdr:row>
      <xdr:rowOff>29528</xdr:rowOff>
    </xdr:to>
    <xdr:cxnSp macro="">
      <xdr:nvCxnSpPr>
        <xdr:cNvPr id="373" name="直線コネクタ 372"/>
        <xdr:cNvCxnSpPr/>
      </xdr:nvCxnSpPr>
      <xdr:spPr>
        <a:xfrm flipV="1">
          <a:off x="16179800" y="646620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29528</xdr:rowOff>
    </xdr:from>
    <xdr:to>
      <xdr:col>23</xdr:col>
      <xdr:colOff>406400</xdr:colOff>
      <xdr:row>38</xdr:row>
      <xdr:rowOff>107950</xdr:rowOff>
    </xdr:to>
    <xdr:cxnSp macro="">
      <xdr:nvCxnSpPr>
        <xdr:cNvPr id="376" name="直線コネクタ 375"/>
        <xdr:cNvCxnSpPr/>
      </xdr:nvCxnSpPr>
      <xdr:spPr>
        <a:xfrm flipV="1">
          <a:off x="15290800" y="654462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38</xdr:row>
      <xdr:rowOff>162243</xdr:rowOff>
    </xdr:to>
    <xdr:cxnSp macro="">
      <xdr:nvCxnSpPr>
        <xdr:cNvPr id="379" name="直線コネクタ 378"/>
        <xdr:cNvCxnSpPr/>
      </xdr:nvCxnSpPr>
      <xdr:spPr>
        <a:xfrm flipV="1">
          <a:off x="14401800" y="66230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38</xdr:row>
      <xdr:rowOff>162243</xdr:rowOff>
    </xdr:to>
    <xdr:cxnSp macro="">
      <xdr:nvCxnSpPr>
        <xdr:cNvPr id="382" name="直線コネクタ 381"/>
        <xdr:cNvCxnSpPr/>
      </xdr:nvCxnSpPr>
      <xdr:spPr>
        <a:xfrm>
          <a:off x="13512800" y="66713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5" name="フローチャート : 判断 384"/>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168609</xdr:rowOff>
    </xdr:from>
    <xdr:ext cx="762000" cy="259045"/>
    <xdr:sp macro="" textlink="">
      <xdr:nvSpPr>
        <xdr:cNvPr id="386" name="テキスト ボックス 385"/>
        <xdr:cNvSpPr txBox="1"/>
      </xdr:nvSpPr>
      <xdr:spPr>
        <a:xfrm>
          <a:off x="13131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71755</xdr:rowOff>
    </xdr:from>
    <xdr:to>
      <xdr:col>24</xdr:col>
      <xdr:colOff>609600</xdr:colOff>
      <xdr:row>38</xdr:row>
      <xdr:rowOff>1905</xdr:rowOff>
    </xdr:to>
    <xdr:sp macro="" textlink="">
      <xdr:nvSpPr>
        <xdr:cNvPr id="392" name="円/楕円 391"/>
        <xdr:cNvSpPr/>
      </xdr:nvSpPr>
      <xdr:spPr>
        <a:xfrm>
          <a:off x="169672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88282</xdr:rowOff>
    </xdr:from>
    <xdr:ext cx="762000" cy="259045"/>
    <xdr:sp macro="" textlink="">
      <xdr:nvSpPr>
        <xdr:cNvPr id="393" name="公債費負担の状況該当値テキスト"/>
        <xdr:cNvSpPr txBox="1"/>
      </xdr:nvSpPr>
      <xdr:spPr>
        <a:xfrm>
          <a:off x="171069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150178</xdr:rowOff>
    </xdr:from>
    <xdr:to>
      <xdr:col>23</xdr:col>
      <xdr:colOff>457200</xdr:colOff>
      <xdr:row>38</xdr:row>
      <xdr:rowOff>80328</xdr:rowOff>
    </xdr:to>
    <xdr:sp macro="" textlink="">
      <xdr:nvSpPr>
        <xdr:cNvPr id="394" name="円/楕円 393"/>
        <xdr:cNvSpPr/>
      </xdr:nvSpPr>
      <xdr:spPr>
        <a:xfrm>
          <a:off x="16129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90505</xdr:rowOff>
    </xdr:from>
    <xdr:ext cx="736600" cy="259045"/>
    <xdr:sp macro="" textlink="">
      <xdr:nvSpPr>
        <xdr:cNvPr id="395" name="テキスト ボックス 394"/>
        <xdr:cNvSpPr txBox="1"/>
      </xdr:nvSpPr>
      <xdr:spPr>
        <a:xfrm>
          <a:off x="15798800" y="626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396" name="円/楕円 395"/>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397" name="テキスト ボックス 396"/>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111443</xdr:rowOff>
    </xdr:from>
    <xdr:to>
      <xdr:col>21</xdr:col>
      <xdr:colOff>50800</xdr:colOff>
      <xdr:row>39</xdr:row>
      <xdr:rowOff>41593</xdr:rowOff>
    </xdr:to>
    <xdr:sp macro="" textlink="">
      <xdr:nvSpPr>
        <xdr:cNvPr id="398" name="円/楕円 397"/>
        <xdr:cNvSpPr/>
      </xdr:nvSpPr>
      <xdr:spPr>
        <a:xfrm>
          <a:off x="14351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51769</xdr:rowOff>
    </xdr:from>
    <xdr:ext cx="762000" cy="259045"/>
    <xdr:sp macro="" textlink="">
      <xdr:nvSpPr>
        <xdr:cNvPr id="399" name="テキスト ボックス 398"/>
        <xdr:cNvSpPr txBox="1"/>
      </xdr:nvSpPr>
      <xdr:spPr>
        <a:xfrm>
          <a:off x="14020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105410</xdr:rowOff>
    </xdr:from>
    <xdr:to>
      <xdr:col>19</xdr:col>
      <xdr:colOff>533400</xdr:colOff>
      <xdr:row>39</xdr:row>
      <xdr:rowOff>35560</xdr:rowOff>
    </xdr:to>
    <xdr:sp macro="" textlink="">
      <xdr:nvSpPr>
        <xdr:cNvPr id="400" name="円/楕円 399"/>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45737</xdr:rowOff>
    </xdr:from>
    <xdr:ext cx="762000" cy="259045"/>
    <xdr:sp macro="" textlink="">
      <xdr:nvSpPr>
        <xdr:cNvPr id="401" name="テキスト ボックス 400"/>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等の償還が進んでいるため、地方債の現在高や公営企業等繰入額などが減となり、将来負担額は減少した。充当可能財源等を控除した分子はマイナスとなり、将来負担比率は前年度に引き続きなしとなった。</a:t>
          </a:r>
        </a:p>
        <a:p>
          <a:r>
            <a:rPr kumimoji="1" lang="ja-JP" altLang="en-US" sz="1300">
              <a:latin typeface="ＭＳ Ｐゴシック"/>
            </a:rPr>
            <a:t>　今後、都市基盤整備に伴う市債の発行が見込まれることから、この比率を注視して財政運営に取り組んでいく。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1"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2" name="フローチャート : 判断 431"/>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3" name="フローチャート : 判断 432"/>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4" name="テキスト ボックス 433"/>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35" name="フローチャート : 判断 434"/>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36" name="テキスト ボックス 435"/>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37" name="フローチャート : 判断 43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38" name="テキスト ボックス 43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20130</xdr:rowOff>
    </xdr:from>
    <xdr:to>
      <xdr:col>19</xdr:col>
      <xdr:colOff>533400</xdr:colOff>
      <xdr:row>17</xdr:row>
      <xdr:rowOff>121730</xdr:rowOff>
    </xdr:to>
    <xdr:sp macro="" textlink="">
      <xdr:nvSpPr>
        <xdr:cNvPr id="439" name="フローチャート : 判断 438"/>
        <xdr:cNvSpPr/>
      </xdr:nvSpPr>
      <xdr:spPr>
        <a:xfrm>
          <a:off x="13462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106507</xdr:rowOff>
    </xdr:from>
    <xdr:ext cx="762000" cy="259045"/>
    <xdr:sp macro="" textlink="">
      <xdr:nvSpPr>
        <xdr:cNvPr id="440" name="テキスト ボックス 439"/>
        <xdr:cNvSpPr txBox="1"/>
      </xdr:nvSpPr>
      <xdr:spPr>
        <a:xfrm>
          <a:off x="13131800" y="30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133921</xdr:rowOff>
    </xdr:from>
    <xdr:to>
      <xdr:col>19</xdr:col>
      <xdr:colOff>533400</xdr:colOff>
      <xdr:row>15</xdr:row>
      <xdr:rowOff>64071</xdr:rowOff>
    </xdr:to>
    <xdr:sp macro="" textlink="">
      <xdr:nvSpPr>
        <xdr:cNvPr id="446" name="円/楕円 445"/>
        <xdr:cNvSpPr/>
      </xdr:nvSpPr>
      <xdr:spPr>
        <a:xfrm>
          <a:off x="13462000" y="253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74248</xdr:rowOff>
    </xdr:from>
    <xdr:ext cx="762000" cy="259045"/>
    <xdr:sp macro="" textlink="">
      <xdr:nvSpPr>
        <xdr:cNvPr id="447" name="テキスト ボックス 446"/>
        <xdr:cNvSpPr txBox="1"/>
      </xdr:nvSpPr>
      <xdr:spPr>
        <a:xfrm>
          <a:off x="13131800" y="230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東京都羽村市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56,604
55,429
9.90
21,928,274
21,312,909
587,576
11,037,450
11,685,921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委員等報酬、職員給及び退職手当組合負担金の減少などにより、前年度と比較して</a:t>
          </a:r>
          <a:r>
            <a:rPr kumimoji="1" lang="en-US" altLang="ja-JP" sz="1300">
              <a:latin typeface="ＭＳ Ｐゴシック"/>
            </a:rPr>
            <a:t>2.1</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類似団体平均との比較では、ほぼ同水準となっている。引き続き人件費の抑制に努めていく。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38</xdr:row>
      <xdr:rowOff>12700</xdr:rowOff>
    </xdr:to>
    <xdr:cxnSp macro="">
      <xdr:nvCxnSpPr>
        <xdr:cNvPr id="64" name="直線コネクタ 63"/>
        <xdr:cNvCxnSpPr/>
      </xdr:nvCxnSpPr>
      <xdr:spPr>
        <a:xfrm flipV="1">
          <a:off x="3987800" y="6367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35560</xdr:rowOff>
    </xdr:to>
    <xdr:cxnSp macro="">
      <xdr:nvCxnSpPr>
        <xdr:cNvPr id="67" name="直線コネクタ 66"/>
        <xdr:cNvCxnSpPr/>
      </xdr:nvCxnSpPr>
      <xdr:spPr>
        <a:xfrm flipV="1">
          <a:off x="3098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88900</xdr:rowOff>
    </xdr:to>
    <xdr:cxnSp macro="">
      <xdr:nvCxnSpPr>
        <xdr:cNvPr id="70" name="直線コネクタ 69"/>
        <xdr:cNvCxnSpPr/>
      </xdr:nvCxnSpPr>
      <xdr:spPr>
        <a:xfrm flipV="1">
          <a:off x="2209800" y="655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38</xdr:row>
      <xdr:rowOff>88900</xdr:rowOff>
    </xdr:to>
    <xdr:cxnSp macro="">
      <xdr:nvCxnSpPr>
        <xdr:cNvPr id="73" name="直線コネクタ 72"/>
        <xdr:cNvCxnSpPr/>
      </xdr:nvCxnSpPr>
      <xdr:spPr>
        <a:xfrm>
          <a:off x="1320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76" name="フローチャート : 判断 75"/>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77" name="テキスト ボックス 76"/>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3" name="円/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5" name="円/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7" name="円/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89" name="円/楕円 88"/>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0" name="テキスト ボックス 89"/>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1" name="円/楕円 90"/>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2" name="テキスト ボックス 91"/>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a:t>
          </a:r>
          <a:r>
            <a:rPr kumimoji="1" lang="en-US" altLang="ja-JP" sz="1200">
              <a:latin typeface="ＭＳ Ｐゴシック"/>
            </a:rPr>
            <a:t>0.3</a:t>
          </a:r>
          <a:r>
            <a:rPr kumimoji="1" lang="ja-JP" altLang="en-US" sz="1200">
              <a:latin typeface="ＭＳ Ｐゴシック"/>
            </a:rPr>
            <a:t>ポイント減少した。類似団体平均との比較では、引き続きやや高い数値で推移している。</a:t>
          </a:r>
          <a:endParaRPr kumimoji="1" lang="en-US" altLang="ja-JP" sz="1200">
            <a:latin typeface="ＭＳ Ｐゴシック"/>
          </a:endParaRPr>
        </a:p>
        <a:p>
          <a:r>
            <a:rPr kumimoji="1" lang="ja-JP" altLang="en-US" sz="1200">
              <a:latin typeface="ＭＳ Ｐゴシック"/>
            </a:rPr>
            <a:t>　羽村駅西口土地区画整理事業や、動物公園、スイミングセンターなどの独自施設の維持管理費、市民サービスの充実、都市型行政ニーズへの対応などによるものである。</a:t>
          </a:r>
        </a:p>
        <a:p>
          <a:r>
            <a:rPr kumimoji="1" lang="ja-JP" altLang="en-US" sz="1200">
              <a:latin typeface="ＭＳ Ｐゴシック"/>
            </a:rPr>
            <a:t>　今後も事務事業の総点検を行い、事業の必要性、効率性、有効性、緊急性を精査し、見直しを進めていき、物件費の抑制に努めていく。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123190</xdr:rowOff>
    </xdr:from>
    <xdr:to>
      <xdr:col>24</xdr:col>
      <xdr:colOff>31750</xdr:colOff>
      <xdr:row>17</xdr:row>
      <xdr:rowOff>146050</xdr:rowOff>
    </xdr:to>
    <xdr:cxnSp macro="">
      <xdr:nvCxnSpPr>
        <xdr:cNvPr id="125" name="直線コネクタ 124"/>
        <xdr:cNvCxnSpPr/>
      </xdr:nvCxnSpPr>
      <xdr:spPr>
        <a:xfrm flipV="1">
          <a:off x="15671800" y="3037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138430</xdr:rowOff>
    </xdr:from>
    <xdr:to>
      <xdr:col>22</xdr:col>
      <xdr:colOff>565150</xdr:colOff>
      <xdr:row>17</xdr:row>
      <xdr:rowOff>146050</xdr:rowOff>
    </xdr:to>
    <xdr:cxnSp macro="">
      <xdr:nvCxnSpPr>
        <xdr:cNvPr id="128" name="直線コネクタ 127"/>
        <xdr:cNvCxnSpPr/>
      </xdr:nvCxnSpPr>
      <xdr:spPr>
        <a:xfrm>
          <a:off x="14782800" y="305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17</xdr:row>
      <xdr:rowOff>138430</xdr:rowOff>
    </xdr:to>
    <xdr:cxnSp macro="">
      <xdr:nvCxnSpPr>
        <xdr:cNvPr id="131" name="直線コネクタ 130"/>
        <xdr:cNvCxnSpPr/>
      </xdr:nvCxnSpPr>
      <xdr:spPr>
        <a:xfrm>
          <a:off x="13893800" y="2992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77470</xdr:rowOff>
    </xdr:from>
    <xdr:to>
      <xdr:col>20</xdr:col>
      <xdr:colOff>158750</xdr:colOff>
      <xdr:row>17</xdr:row>
      <xdr:rowOff>153670</xdr:rowOff>
    </xdr:to>
    <xdr:cxnSp macro="">
      <xdr:nvCxnSpPr>
        <xdr:cNvPr id="134" name="直線コネクタ 133"/>
        <xdr:cNvCxnSpPr/>
      </xdr:nvCxnSpPr>
      <xdr:spPr>
        <a:xfrm flipV="1">
          <a:off x="13004800" y="2992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7" name="フローチャート :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115587</xdr:rowOff>
    </xdr:from>
    <xdr:ext cx="762000" cy="259045"/>
    <xdr:sp macro="" textlink="">
      <xdr:nvSpPr>
        <xdr:cNvPr id="138" name="テキスト ボックス 137"/>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4" name="円/楕円 143"/>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5"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6" name="円/楕円 145"/>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7" name="テキスト ボックス 146"/>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87630</xdr:rowOff>
    </xdr:from>
    <xdr:to>
      <xdr:col>21</xdr:col>
      <xdr:colOff>412750</xdr:colOff>
      <xdr:row>18</xdr:row>
      <xdr:rowOff>17780</xdr:rowOff>
    </xdr:to>
    <xdr:sp macro="" textlink="">
      <xdr:nvSpPr>
        <xdr:cNvPr id="148" name="円/楕円 147"/>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49" name="テキスト ボックス 148"/>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0" name="円/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1" name="テキスト ボックス 150"/>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102870</xdr:rowOff>
    </xdr:from>
    <xdr:to>
      <xdr:col>19</xdr:col>
      <xdr:colOff>6350</xdr:colOff>
      <xdr:row>18</xdr:row>
      <xdr:rowOff>33020</xdr:rowOff>
    </xdr:to>
    <xdr:sp macro="" textlink="">
      <xdr:nvSpPr>
        <xdr:cNvPr id="152" name="円/楕円 151"/>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17797</xdr:rowOff>
    </xdr:from>
    <xdr:ext cx="762000" cy="259045"/>
    <xdr:sp macro="" textlink="">
      <xdr:nvSpPr>
        <xdr:cNvPr id="153" name="テキスト ボックス 152"/>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市立保育園の民営化や、生活保護費、障害福祉サービス費などの増加により、前年度と比較して</a:t>
          </a:r>
          <a:r>
            <a:rPr kumimoji="1" lang="en-US" altLang="ja-JP" sz="1200">
              <a:latin typeface="ＭＳ Ｐゴシック"/>
            </a:rPr>
            <a:t>0.8</a:t>
          </a:r>
          <a:r>
            <a:rPr kumimoji="1" lang="ja-JP" altLang="en-US" sz="1200">
              <a:latin typeface="ＭＳ Ｐゴシック"/>
            </a:rPr>
            <a:t>ポイント増加した。</a:t>
          </a:r>
        </a:p>
        <a:p>
          <a:r>
            <a:rPr kumimoji="1" lang="ja-JP" altLang="en-US" sz="1200">
              <a:latin typeface="ＭＳ Ｐゴシック"/>
            </a:rPr>
            <a:t>　子育て支援、高齢者福祉、障害者福祉の各分野において、市独自の施策が充実していることから、類似団体平均と比較して、引き続き高い水準にある。</a:t>
          </a:r>
        </a:p>
        <a:p>
          <a:r>
            <a:rPr kumimoji="1" lang="ja-JP" altLang="en-US" sz="1200">
              <a:latin typeface="ＭＳ Ｐゴシック"/>
            </a:rPr>
            <a:t>　様々な福祉施策について持続可能なものとして再構築を図るよう、制度のあり方の検討、見直しに努めていく。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24130</xdr:rowOff>
    </xdr:from>
    <xdr:to>
      <xdr:col>7</xdr:col>
      <xdr:colOff>15875</xdr:colOff>
      <xdr:row>57</xdr:row>
      <xdr:rowOff>85090</xdr:rowOff>
    </xdr:to>
    <xdr:cxnSp macro="">
      <xdr:nvCxnSpPr>
        <xdr:cNvPr id="186" name="直線コネクタ 185"/>
        <xdr:cNvCxnSpPr/>
      </xdr:nvCxnSpPr>
      <xdr:spPr>
        <a:xfrm>
          <a:off x="3987800" y="9796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24130</xdr:rowOff>
    </xdr:to>
    <xdr:cxnSp macro="">
      <xdr:nvCxnSpPr>
        <xdr:cNvPr id="189" name="直線コネクタ 188"/>
        <xdr:cNvCxnSpPr/>
      </xdr:nvCxnSpPr>
      <xdr:spPr>
        <a:xfrm>
          <a:off x="3098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142240</xdr:rowOff>
    </xdr:from>
    <xdr:to>
      <xdr:col>4</xdr:col>
      <xdr:colOff>346075</xdr:colOff>
      <xdr:row>56</xdr:row>
      <xdr:rowOff>165100</xdr:rowOff>
    </xdr:to>
    <xdr:cxnSp macro="">
      <xdr:nvCxnSpPr>
        <xdr:cNvPr id="192" name="直線コネクタ 191"/>
        <xdr:cNvCxnSpPr/>
      </xdr:nvCxnSpPr>
      <xdr:spPr>
        <a:xfrm>
          <a:off x="2209800" y="974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104140</xdr:rowOff>
    </xdr:from>
    <xdr:to>
      <xdr:col>3</xdr:col>
      <xdr:colOff>142875</xdr:colOff>
      <xdr:row>56</xdr:row>
      <xdr:rowOff>142240</xdr:rowOff>
    </xdr:to>
    <xdr:cxnSp macro="">
      <xdr:nvCxnSpPr>
        <xdr:cNvPr id="195" name="直線コネクタ 194"/>
        <xdr:cNvCxnSpPr/>
      </xdr:nvCxnSpPr>
      <xdr:spPr>
        <a:xfrm>
          <a:off x="1320800" y="9705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198" name="フローチャート : 判断 197"/>
        <xdr:cNvSpPr/>
      </xdr:nvSpPr>
      <xdr:spPr>
        <a:xfrm>
          <a:off x="1270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47007</xdr:rowOff>
    </xdr:from>
    <xdr:ext cx="762000" cy="259045"/>
    <xdr:sp macro="" textlink="">
      <xdr:nvSpPr>
        <xdr:cNvPr id="199" name="テキスト ボックス 198"/>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34290</xdr:rowOff>
    </xdr:from>
    <xdr:to>
      <xdr:col>7</xdr:col>
      <xdr:colOff>66675</xdr:colOff>
      <xdr:row>57</xdr:row>
      <xdr:rowOff>135890</xdr:rowOff>
    </xdr:to>
    <xdr:sp macro="" textlink="">
      <xdr:nvSpPr>
        <xdr:cNvPr id="205" name="円/楕円 204"/>
        <xdr:cNvSpPr/>
      </xdr:nvSpPr>
      <xdr:spPr>
        <a:xfrm>
          <a:off x="4775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6367</xdr:rowOff>
    </xdr:from>
    <xdr:ext cx="762000" cy="259045"/>
    <xdr:sp macro="" textlink="">
      <xdr:nvSpPr>
        <xdr:cNvPr id="206" name="扶助費該当値テキスト"/>
        <xdr:cNvSpPr txBox="1"/>
      </xdr:nvSpPr>
      <xdr:spPr>
        <a:xfrm>
          <a:off x="4914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144780</xdr:rowOff>
    </xdr:from>
    <xdr:to>
      <xdr:col>5</xdr:col>
      <xdr:colOff>600075</xdr:colOff>
      <xdr:row>57</xdr:row>
      <xdr:rowOff>74930</xdr:rowOff>
    </xdr:to>
    <xdr:sp macro="" textlink="">
      <xdr:nvSpPr>
        <xdr:cNvPr id="207" name="円/楕円 206"/>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208" name="テキスト ボックス 207"/>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9" name="円/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0" name="テキスト ボックス 20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91440</xdr:rowOff>
    </xdr:from>
    <xdr:to>
      <xdr:col>3</xdr:col>
      <xdr:colOff>193675</xdr:colOff>
      <xdr:row>57</xdr:row>
      <xdr:rowOff>21590</xdr:rowOff>
    </xdr:to>
    <xdr:sp macro="" textlink="">
      <xdr:nvSpPr>
        <xdr:cNvPr id="211" name="円/楕円 210"/>
        <xdr:cNvSpPr/>
      </xdr:nvSpPr>
      <xdr:spPr>
        <a:xfrm>
          <a:off x="2159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6367</xdr:rowOff>
    </xdr:from>
    <xdr:ext cx="762000" cy="259045"/>
    <xdr:sp macro="" textlink="">
      <xdr:nvSpPr>
        <xdr:cNvPr id="212" name="テキスト ボックス 211"/>
        <xdr:cNvSpPr txBox="1"/>
      </xdr:nvSpPr>
      <xdr:spPr>
        <a:xfrm>
          <a:off x="1828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53340</xdr:rowOff>
    </xdr:from>
    <xdr:to>
      <xdr:col>1</xdr:col>
      <xdr:colOff>676275</xdr:colOff>
      <xdr:row>56</xdr:row>
      <xdr:rowOff>154940</xdr:rowOff>
    </xdr:to>
    <xdr:sp macro="" textlink="">
      <xdr:nvSpPr>
        <xdr:cNvPr id="213" name="円/楕円 212"/>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139717</xdr:rowOff>
    </xdr:from>
    <xdr:ext cx="762000" cy="259045"/>
    <xdr:sp macro="" textlink="">
      <xdr:nvSpPr>
        <xdr:cNvPr id="214" name="テキスト ボックス 213"/>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0.1</a:t>
          </a:r>
          <a:r>
            <a:rPr kumimoji="1" lang="ja-JP" altLang="en-US" sz="1300">
              <a:latin typeface="ＭＳ Ｐゴシック"/>
            </a:rPr>
            <a:t>ポイント増加した。これは、</a:t>
          </a:r>
          <a:r>
            <a:rPr kumimoji="1" lang="ja-JP" altLang="ja-JP" sz="1300">
              <a:solidFill>
                <a:schemeClr val="dk1"/>
              </a:solidFill>
              <a:effectLst/>
              <a:latin typeface="+mn-lt"/>
              <a:ea typeface="+mn-ea"/>
              <a:cs typeface="+mn-cs"/>
            </a:rPr>
            <a:t>特別会計への繰出金</a:t>
          </a:r>
          <a:r>
            <a:rPr kumimoji="1" lang="ja-JP" altLang="en-US" sz="1300">
              <a:solidFill>
                <a:schemeClr val="dk1"/>
              </a:solidFill>
              <a:effectLst/>
              <a:latin typeface="+mn-lt"/>
              <a:ea typeface="+mn-ea"/>
              <a:cs typeface="+mn-cs"/>
            </a:rPr>
            <a:t>及び維持補修費の</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によるものである。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en-US" sz="1300">
              <a:latin typeface="ＭＳ Ｐゴシック"/>
            </a:rPr>
            <a:t>類似団体平均との比較では引き続き低い水準で推移している。</a:t>
          </a:r>
        </a:p>
        <a:p>
          <a:r>
            <a:rPr kumimoji="1" lang="ja-JP" altLang="en-US" sz="1300">
              <a:latin typeface="ＭＳ Ｐゴシック"/>
            </a:rPr>
            <a:t>　今後も、「公共建築物維持保全計画」に基づき、公共施設の維持補修を計画的かつ効果的に行うとともに、各特別会計において受益者負担の適正化を推進し、数値の抑制に努めていく。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55</xdr:row>
      <xdr:rowOff>153670</xdr:rowOff>
    </xdr:to>
    <xdr:cxnSp macro="">
      <xdr:nvCxnSpPr>
        <xdr:cNvPr id="247" name="直線コネクタ 246"/>
        <xdr:cNvCxnSpPr/>
      </xdr:nvCxnSpPr>
      <xdr:spPr>
        <a:xfrm>
          <a:off x="15671800" y="9575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146050</xdr:rowOff>
    </xdr:to>
    <xdr:cxnSp macro="">
      <xdr:nvCxnSpPr>
        <xdr:cNvPr id="250" name="直線コネクタ 249"/>
        <xdr:cNvCxnSpPr/>
      </xdr:nvCxnSpPr>
      <xdr:spPr>
        <a:xfrm>
          <a:off x="14782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123190</xdr:rowOff>
    </xdr:to>
    <xdr:cxnSp macro="">
      <xdr:nvCxnSpPr>
        <xdr:cNvPr id="253" name="直線コネクタ 252"/>
        <xdr:cNvCxnSpPr/>
      </xdr:nvCxnSpPr>
      <xdr:spPr>
        <a:xfrm>
          <a:off x="13893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107950</xdr:rowOff>
    </xdr:to>
    <xdr:cxnSp macro="">
      <xdr:nvCxnSpPr>
        <xdr:cNvPr id="256" name="直線コネクタ 255"/>
        <xdr:cNvCxnSpPr/>
      </xdr:nvCxnSpPr>
      <xdr:spPr>
        <a:xfrm flipV="1">
          <a:off x="13004800" y="952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0" name="テキスト ボックス 259"/>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6" name="円/楕円 265"/>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7"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68" name="円/楕円 267"/>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69" name="テキスト ボックス 268"/>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0" name="円/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2" name="円/楕円 271"/>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3" name="テキスト ボックス 272"/>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4" name="円/楕円 273"/>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5" name="テキスト ボックス 274"/>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各一部事務組合への負担金の減少などにより、前年度と比較して</a:t>
          </a:r>
          <a:r>
            <a:rPr kumimoji="1" lang="en-US" altLang="ja-JP" sz="1200">
              <a:latin typeface="ＭＳ Ｐゴシック"/>
            </a:rPr>
            <a:t>0.9</a:t>
          </a:r>
          <a:r>
            <a:rPr kumimoji="1" lang="ja-JP" altLang="en-US" sz="1200">
              <a:latin typeface="ＭＳ Ｐゴシック"/>
            </a:rPr>
            <a:t>ポイント減少した。</a:t>
          </a:r>
        </a:p>
        <a:p>
          <a:r>
            <a:rPr kumimoji="1" lang="ja-JP" altLang="en-US" sz="1200">
              <a:latin typeface="ＭＳ Ｐゴシック"/>
            </a:rPr>
            <a:t>　類似団体平均との比較では、一部事務組合における処理事務が多いことや市民等に対する補助交付金が充実していることなどにより、高い数値で推移しているが、近年は減少傾向にある。</a:t>
          </a:r>
        </a:p>
        <a:p>
          <a:r>
            <a:rPr kumimoji="1" lang="ja-JP" altLang="en-US" sz="1200">
              <a:latin typeface="ＭＳ Ｐゴシック"/>
            </a:rPr>
            <a:t>　引き続き、財政支援を行う団体について、団体を取り巻く環境、経営状況などを分析、検証し、財政支出の見直しを図るなどの検討を進めていく。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133858</xdr:rowOff>
    </xdr:to>
    <xdr:cxnSp macro="">
      <xdr:nvCxnSpPr>
        <xdr:cNvPr id="305" name="直線コネクタ 304"/>
        <xdr:cNvCxnSpPr/>
      </xdr:nvCxnSpPr>
      <xdr:spPr>
        <a:xfrm flipV="1">
          <a:off x="15671800" y="64363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133858</xdr:rowOff>
    </xdr:from>
    <xdr:to>
      <xdr:col>22</xdr:col>
      <xdr:colOff>565150</xdr:colOff>
      <xdr:row>38</xdr:row>
      <xdr:rowOff>8128</xdr:rowOff>
    </xdr:to>
    <xdr:cxnSp macro="">
      <xdr:nvCxnSpPr>
        <xdr:cNvPr id="308" name="直線コネクタ 307"/>
        <xdr:cNvCxnSpPr/>
      </xdr:nvCxnSpPr>
      <xdr:spPr>
        <a:xfrm flipV="1">
          <a:off x="14782800" y="6477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xdr:rowOff>
    </xdr:from>
    <xdr:to>
      <xdr:col>21</xdr:col>
      <xdr:colOff>361950</xdr:colOff>
      <xdr:row>38</xdr:row>
      <xdr:rowOff>30988</xdr:rowOff>
    </xdr:to>
    <xdr:cxnSp macro="">
      <xdr:nvCxnSpPr>
        <xdr:cNvPr id="311" name="直線コネクタ 310"/>
        <xdr:cNvCxnSpPr/>
      </xdr:nvCxnSpPr>
      <xdr:spPr>
        <a:xfrm flipV="1">
          <a:off x="13893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30988</xdr:rowOff>
    </xdr:from>
    <xdr:to>
      <xdr:col>20</xdr:col>
      <xdr:colOff>158750</xdr:colOff>
      <xdr:row>38</xdr:row>
      <xdr:rowOff>113284</xdr:rowOff>
    </xdr:to>
    <xdr:cxnSp macro="">
      <xdr:nvCxnSpPr>
        <xdr:cNvPr id="314" name="直線コネクタ 313"/>
        <xdr:cNvCxnSpPr/>
      </xdr:nvCxnSpPr>
      <xdr:spPr>
        <a:xfrm flipV="1">
          <a:off x="13004800" y="65460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7" name="フローチャート :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4" name="円/楕円 323"/>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5"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26" name="円/楕円 325"/>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27" name="テキスト ボックス 326"/>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28" name="円/楕円 327"/>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29" name="テキスト ボックス 328"/>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151638</xdr:rowOff>
    </xdr:from>
    <xdr:to>
      <xdr:col>20</xdr:col>
      <xdr:colOff>209550</xdr:colOff>
      <xdr:row>38</xdr:row>
      <xdr:rowOff>81788</xdr:rowOff>
    </xdr:to>
    <xdr:sp macro="" textlink="">
      <xdr:nvSpPr>
        <xdr:cNvPr id="330" name="円/楕円 329"/>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66565</xdr:rowOff>
    </xdr:from>
    <xdr:ext cx="762000" cy="259045"/>
    <xdr:sp macro="" textlink="">
      <xdr:nvSpPr>
        <xdr:cNvPr id="331" name="テキスト ボックス 330"/>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62484</xdr:rowOff>
    </xdr:from>
    <xdr:to>
      <xdr:col>19</xdr:col>
      <xdr:colOff>6350</xdr:colOff>
      <xdr:row>38</xdr:row>
      <xdr:rowOff>164084</xdr:rowOff>
    </xdr:to>
    <xdr:sp macro="" textlink="">
      <xdr:nvSpPr>
        <xdr:cNvPr id="332" name="円/楕円 331"/>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148861</xdr:rowOff>
    </xdr:from>
    <xdr:ext cx="762000" cy="259045"/>
    <xdr:sp macro="" textlink="">
      <xdr:nvSpPr>
        <xdr:cNvPr id="333" name="テキスト ボックス 332"/>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en-US" sz="1200">
              <a:latin typeface="ＭＳ Ｐゴシック"/>
            </a:rPr>
            <a:t>前年度と比較して</a:t>
          </a:r>
          <a:r>
            <a:rPr kumimoji="1" lang="en-US" altLang="ja-JP" sz="1200">
              <a:latin typeface="ＭＳ Ｐゴシック"/>
            </a:rPr>
            <a:t>0.2</a:t>
          </a:r>
          <a:r>
            <a:rPr kumimoji="1" lang="ja-JP" altLang="en-US" sz="1200">
              <a:latin typeface="ＭＳ Ｐゴシック"/>
            </a:rPr>
            <a:t>ポイント減少した。類似団体平均、全国平均、東京都市町村平均のいずれと比較しても低い数値となっている。</a:t>
          </a:r>
          <a:endParaRPr kumimoji="1" lang="en-US" altLang="ja-JP" sz="1200">
            <a:latin typeface="ＭＳ Ｐゴシック"/>
          </a:endParaRPr>
        </a:p>
        <a:p>
          <a:r>
            <a:rPr kumimoji="1" lang="ja-JP" altLang="en-US" sz="1200">
              <a:latin typeface="ＭＳ Ｐゴシック"/>
            </a:rPr>
            <a:t>　これは、普通建設事業の抑制に伴う起債の縮小や、既往債の償還が進んでいることによるものである。</a:t>
          </a:r>
          <a:endParaRPr kumimoji="1" lang="en-US" altLang="ja-JP" sz="1200">
            <a:latin typeface="ＭＳ Ｐゴシック"/>
          </a:endParaRPr>
        </a:p>
        <a:p>
          <a:r>
            <a:rPr kumimoji="1" lang="ja-JP" altLang="en-US" sz="1200">
              <a:latin typeface="ＭＳ Ｐゴシック"/>
            </a:rPr>
            <a:t>　今後、市の発展に不可欠な区画整理事業に伴う市債の発行が見込まれることから、一層計画的な財政運営に努め、公債費が大きく増加することのないよう取り組んでいく。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xdr:rowOff>
    </xdr:from>
    <xdr:to>
      <xdr:col>7</xdr:col>
      <xdr:colOff>15875</xdr:colOff>
      <xdr:row>76</xdr:row>
      <xdr:rowOff>17272</xdr:rowOff>
    </xdr:to>
    <xdr:cxnSp macro="">
      <xdr:nvCxnSpPr>
        <xdr:cNvPr id="363" name="直線コネクタ 362"/>
        <xdr:cNvCxnSpPr/>
      </xdr:nvCxnSpPr>
      <xdr:spPr>
        <a:xfrm flipV="1">
          <a:off x="3987800" y="130383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17272</xdr:rowOff>
    </xdr:from>
    <xdr:to>
      <xdr:col>5</xdr:col>
      <xdr:colOff>549275</xdr:colOff>
      <xdr:row>76</xdr:row>
      <xdr:rowOff>30987</xdr:rowOff>
    </xdr:to>
    <xdr:cxnSp macro="">
      <xdr:nvCxnSpPr>
        <xdr:cNvPr id="366" name="直線コネクタ 365"/>
        <xdr:cNvCxnSpPr/>
      </xdr:nvCxnSpPr>
      <xdr:spPr>
        <a:xfrm flipV="1">
          <a:off x="3098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17272</xdr:rowOff>
    </xdr:from>
    <xdr:to>
      <xdr:col>4</xdr:col>
      <xdr:colOff>346075</xdr:colOff>
      <xdr:row>76</xdr:row>
      <xdr:rowOff>30987</xdr:rowOff>
    </xdr:to>
    <xdr:cxnSp macro="">
      <xdr:nvCxnSpPr>
        <xdr:cNvPr id="369" name="直線コネクタ 368"/>
        <xdr:cNvCxnSpPr/>
      </xdr:nvCxnSpPr>
      <xdr:spPr>
        <a:xfrm>
          <a:off x="2209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17272</xdr:rowOff>
    </xdr:from>
    <xdr:to>
      <xdr:col>3</xdr:col>
      <xdr:colOff>142875</xdr:colOff>
      <xdr:row>76</xdr:row>
      <xdr:rowOff>35561</xdr:rowOff>
    </xdr:to>
    <xdr:cxnSp macro="">
      <xdr:nvCxnSpPr>
        <xdr:cNvPr id="372" name="直線コネクタ 371"/>
        <xdr:cNvCxnSpPr/>
      </xdr:nvCxnSpPr>
      <xdr:spPr>
        <a:xfrm flipV="1">
          <a:off x="1320800" y="130474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5" name="フローチャート : 判断 37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76" name="テキスト ボックス 375"/>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128778</xdr:rowOff>
    </xdr:from>
    <xdr:to>
      <xdr:col>7</xdr:col>
      <xdr:colOff>66675</xdr:colOff>
      <xdr:row>76</xdr:row>
      <xdr:rowOff>58928</xdr:rowOff>
    </xdr:to>
    <xdr:sp macro="" textlink="">
      <xdr:nvSpPr>
        <xdr:cNvPr id="382" name="円/楕円 381"/>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145305</xdr:rowOff>
    </xdr:from>
    <xdr:ext cx="762000" cy="259045"/>
    <xdr:sp macro="" textlink="">
      <xdr:nvSpPr>
        <xdr:cNvPr id="383" name="公債費該当値テキスト"/>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137922</xdr:rowOff>
    </xdr:from>
    <xdr:to>
      <xdr:col>5</xdr:col>
      <xdr:colOff>600075</xdr:colOff>
      <xdr:row>76</xdr:row>
      <xdr:rowOff>68072</xdr:rowOff>
    </xdr:to>
    <xdr:sp macro="" textlink="">
      <xdr:nvSpPr>
        <xdr:cNvPr id="384" name="円/楕円 383"/>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78249</xdr:rowOff>
    </xdr:from>
    <xdr:ext cx="736600" cy="259045"/>
    <xdr:sp macro="" textlink="">
      <xdr:nvSpPr>
        <xdr:cNvPr id="385" name="テキスト ボックス 384"/>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86" name="円/楕円 385"/>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87" name="テキスト ボックス 386"/>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137922</xdr:rowOff>
    </xdr:from>
    <xdr:to>
      <xdr:col>3</xdr:col>
      <xdr:colOff>193675</xdr:colOff>
      <xdr:row>76</xdr:row>
      <xdr:rowOff>68072</xdr:rowOff>
    </xdr:to>
    <xdr:sp macro="" textlink="">
      <xdr:nvSpPr>
        <xdr:cNvPr id="388" name="円/楕円 387"/>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78249</xdr:rowOff>
    </xdr:from>
    <xdr:ext cx="762000" cy="259045"/>
    <xdr:sp macro="" textlink="">
      <xdr:nvSpPr>
        <xdr:cNvPr id="389" name="テキスト ボックス 388"/>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90" name="円/楕円 389"/>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91" name="テキスト ボックス 390"/>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2.4</a:t>
          </a:r>
          <a:r>
            <a:rPr kumimoji="1" lang="ja-JP" altLang="en-US" sz="1300">
              <a:latin typeface="ＭＳ Ｐゴシック"/>
            </a:rPr>
            <a:t>ポイント減少したものの、引き続き、類似団体平均、全国平均、東京都市町村平均を上回る水準にある。</a:t>
          </a:r>
        </a:p>
        <a:p>
          <a:r>
            <a:rPr kumimoji="1" lang="ja-JP" altLang="en-US" sz="1300">
              <a:latin typeface="ＭＳ Ｐゴシック"/>
            </a:rPr>
            <a:t>　今後も少子高齢社会を背景に、扶助費などの経常的経費の増加が見込まれるが、行財政改革を通じて効率的な財政運営を図り、数値の改善に努めていく。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81280</xdr:rowOff>
    </xdr:to>
    <xdr:cxnSp macro="">
      <xdr:nvCxnSpPr>
        <xdr:cNvPr id="424" name="直線コネクタ 423"/>
        <xdr:cNvCxnSpPr/>
      </xdr:nvCxnSpPr>
      <xdr:spPr>
        <a:xfrm flipV="1">
          <a:off x="15671800" y="133629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78</xdr:row>
      <xdr:rowOff>100330</xdr:rowOff>
    </xdr:to>
    <xdr:cxnSp macro="">
      <xdr:nvCxnSpPr>
        <xdr:cNvPr id="427" name="直線コネクタ 426"/>
        <xdr:cNvCxnSpPr/>
      </xdr:nvCxnSpPr>
      <xdr:spPr>
        <a:xfrm flipV="1">
          <a:off x="14782800" y="13454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88900</xdr:rowOff>
    </xdr:from>
    <xdr:to>
      <xdr:col>21</xdr:col>
      <xdr:colOff>361950</xdr:colOff>
      <xdr:row>78</xdr:row>
      <xdr:rowOff>100330</xdr:rowOff>
    </xdr:to>
    <xdr:cxnSp macro="">
      <xdr:nvCxnSpPr>
        <xdr:cNvPr id="430" name="直線コネクタ 429"/>
        <xdr:cNvCxnSpPr/>
      </xdr:nvCxnSpPr>
      <xdr:spPr>
        <a:xfrm>
          <a:off x="13893800" y="13462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88900</xdr:rowOff>
    </xdr:from>
    <xdr:to>
      <xdr:col>20</xdr:col>
      <xdr:colOff>158750</xdr:colOff>
      <xdr:row>78</xdr:row>
      <xdr:rowOff>165100</xdr:rowOff>
    </xdr:to>
    <xdr:cxnSp macro="">
      <xdr:nvCxnSpPr>
        <xdr:cNvPr id="433" name="直線コネクタ 432"/>
        <xdr:cNvCxnSpPr/>
      </xdr:nvCxnSpPr>
      <xdr:spPr>
        <a:xfrm flipV="1">
          <a:off x="13004800" y="1346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36" name="フローチャート : 判断 435"/>
        <xdr:cNvSpPr/>
      </xdr:nvSpPr>
      <xdr:spPr>
        <a:xfrm>
          <a:off x="12954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31767</xdr:rowOff>
    </xdr:from>
    <xdr:ext cx="762000" cy="259045"/>
    <xdr:sp macro="" textlink="">
      <xdr:nvSpPr>
        <xdr:cNvPr id="437" name="テキスト ボックス 436"/>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3" name="円/楕円 442"/>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44"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45" name="円/楕円 444"/>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46" name="テキスト ボックス 445"/>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49530</xdr:rowOff>
    </xdr:from>
    <xdr:to>
      <xdr:col>21</xdr:col>
      <xdr:colOff>412750</xdr:colOff>
      <xdr:row>78</xdr:row>
      <xdr:rowOff>151130</xdr:rowOff>
    </xdr:to>
    <xdr:sp macro="" textlink="">
      <xdr:nvSpPr>
        <xdr:cNvPr id="447" name="円/楕円 446"/>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135907</xdr:rowOff>
    </xdr:from>
    <xdr:ext cx="762000" cy="259045"/>
    <xdr:sp macro="" textlink="">
      <xdr:nvSpPr>
        <xdr:cNvPr id="448" name="テキスト ボックス 447"/>
        <xdr:cNvSpPr txBox="1"/>
      </xdr:nvSpPr>
      <xdr:spPr>
        <a:xfrm>
          <a:off x="14401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38100</xdr:rowOff>
    </xdr:from>
    <xdr:to>
      <xdr:col>20</xdr:col>
      <xdr:colOff>209550</xdr:colOff>
      <xdr:row>78</xdr:row>
      <xdr:rowOff>139700</xdr:rowOff>
    </xdr:to>
    <xdr:sp macro="" textlink="">
      <xdr:nvSpPr>
        <xdr:cNvPr id="449" name="円/楕円 448"/>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124477</xdr:rowOff>
    </xdr:from>
    <xdr:ext cx="762000" cy="259045"/>
    <xdr:sp macro="" textlink="">
      <xdr:nvSpPr>
        <xdr:cNvPr id="450" name="テキスト ボックス 449"/>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51" name="円/楕円 450"/>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29227</xdr:rowOff>
    </xdr:from>
    <xdr:ext cx="762000" cy="259045"/>
    <xdr:sp macro="" textlink="">
      <xdr:nvSpPr>
        <xdr:cNvPr id="452" name="テキスト ボックス 451"/>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東京都羽村市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33807</xdr:rowOff>
    </xdr:from>
    <xdr:to>
      <xdr:col>4</xdr:col>
      <xdr:colOff>1117600</xdr:colOff>
      <xdr:row>18</xdr:row>
      <xdr:rowOff>36975</xdr:rowOff>
    </xdr:to>
    <xdr:cxnSp macro="">
      <xdr:nvCxnSpPr>
        <xdr:cNvPr id="52" name="直線コネクタ 51"/>
        <xdr:cNvCxnSpPr/>
      </xdr:nvCxnSpPr>
      <xdr:spPr bwMode="auto">
        <a:xfrm>
          <a:off x="5003800" y="3167532"/>
          <a:ext cx="6477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30329</xdr:rowOff>
    </xdr:from>
    <xdr:to>
      <xdr:col>4</xdr:col>
      <xdr:colOff>469900</xdr:colOff>
      <xdr:row>18</xdr:row>
      <xdr:rowOff>33807</xdr:rowOff>
    </xdr:to>
    <xdr:cxnSp macro="">
      <xdr:nvCxnSpPr>
        <xdr:cNvPr id="55" name="直線コネクタ 54"/>
        <xdr:cNvCxnSpPr/>
      </xdr:nvCxnSpPr>
      <xdr:spPr bwMode="auto">
        <a:xfrm>
          <a:off x="4305300" y="3164054"/>
          <a:ext cx="698500" cy="3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156304</xdr:rowOff>
    </xdr:from>
    <xdr:to>
      <xdr:col>3</xdr:col>
      <xdr:colOff>904875</xdr:colOff>
      <xdr:row>18</xdr:row>
      <xdr:rowOff>30329</xdr:rowOff>
    </xdr:to>
    <xdr:cxnSp macro="">
      <xdr:nvCxnSpPr>
        <xdr:cNvPr id="58" name="直線コネクタ 57"/>
        <xdr:cNvCxnSpPr/>
      </xdr:nvCxnSpPr>
      <xdr:spPr bwMode="auto">
        <a:xfrm>
          <a:off x="3606800" y="3118579"/>
          <a:ext cx="698500" cy="4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156304</xdr:rowOff>
    </xdr:from>
    <xdr:to>
      <xdr:col>3</xdr:col>
      <xdr:colOff>206375</xdr:colOff>
      <xdr:row>17</xdr:row>
      <xdr:rowOff>158819</xdr:rowOff>
    </xdr:to>
    <xdr:cxnSp macro="">
      <xdr:nvCxnSpPr>
        <xdr:cNvPr id="61" name="直線コネクタ 60"/>
        <xdr:cNvCxnSpPr/>
      </xdr:nvCxnSpPr>
      <xdr:spPr bwMode="auto">
        <a:xfrm flipV="1">
          <a:off x="2908300" y="3118579"/>
          <a:ext cx="6985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132283</xdr:rowOff>
    </xdr:from>
    <xdr:to>
      <xdr:col>2</xdr:col>
      <xdr:colOff>692150</xdr:colOff>
      <xdr:row>18</xdr:row>
      <xdr:rowOff>62433</xdr:rowOff>
    </xdr:to>
    <xdr:sp macro="" textlink="">
      <xdr:nvSpPr>
        <xdr:cNvPr id="64" name="フローチャート : 判断 63"/>
        <xdr:cNvSpPr/>
      </xdr:nvSpPr>
      <xdr:spPr bwMode="auto">
        <a:xfrm>
          <a:off x="2857500" y="3094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47210</xdr:rowOff>
    </xdr:from>
    <xdr:ext cx="762000" cy="259045"/>
    <xdr:sp macro="" textlink="">
      <xdr:nvSpPr>
        <xdr:cNvPr id="65" name="テキスト ボックス 64"/>
        <xdr:cNvSpPr txBox="1"/>
      </xdr:nvSpPr>
      <xdr:spPr>
        <a:xfrm>
          <a:off x="2527300" y="318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157625</xdr:rowOff>
    </xdr:from>
    <xdr:to>
      <xdr:col>5</xdr:col>
      <xdr:colOff>34925</xdr:colOff>
      <xdr:row>18</xdr:row>
      <xdr:rowOff>87775</xdr:rowOff>
    </xdr:to>
    <xdr:sp macro="" textlink="">
      <xdr:nvSpPr>
        <xdr:cNvPr id="71" name="円/楕円 70"/>
        <xdr:cNvSpPr/>
      </xdr:nvSpPr>
      <xdr:spPr bwMode="auto">
        <a:xfrm>
          <a:off x="5600700" y="311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129702</xdr:rowOff>
    </xdr:from>
    <xdr:ext cx="762000" cy="259045"/>
    <xdr:sp macro="" textlink="">
      <xdr:nvSpPr>
        <xdr:cNvPr id="72" name="人口1人当たり決算額の推移該当値テキスト130"/>
        <xdr:cNvSpPr txBox="1"/>
      </xdr:nvSpPr>
      <xdr:spPr>
        <a:xfrm>
          <a:off x="5740400" y="30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154457</xdr:rowOff>
    </xdr:from>
    <xdr:to>
      <xdr:col>4</xdr:col>
      <xdr:colOff>520700</xdr:colOff>
      <xdr:row>18</xdr:row>
      <xdr:rowOff>84607</xdr:rowOff>
    </xdr:to>
    <xdr:sp macro="" textlink="">
      <xdr:nvSpPr>
        <xdr:cNvPr id="73" name="円/楕円 72"/>
        <xdr:cNvSpPr/>
      </xdr:nvSpPr>
      <xdr:spPr bwMode="auto">
        <a:xfrm>
          <a:off x="4953000" y="311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69384</xdr:rowOff>
    </xdr:from>
    <xdr:ext cx="736600" cy="259045"/>
    <xdr:sp macro="" textlink="">
      <xdr:nvSpPr>
        <xdr:cNvPr id="74" name="テキスト ボックス 73"/>
        <xdr:cNvSpPr txBox="1"/>
      </xdr:nvSpPr>
      <xdr:spPr>
        <a:xfrm>
          <a:off x="4622800" y="320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67,124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150979</xdr:rowOff>
    </xdr:from>
    <xdr:to>
      <xdr:col>3</xdr:col>
      <xdr:colOff>955675</xdr:colOff>
      <xdr:row>18</xdr:row>
      <xdr:rowOff>81129</xdr:rowOff>
    </xdr:to>
    <xdr:sp macro="" textlink="">
      <xdr:nvSpPr>
        <xdr:cNvPr id="75" name="円/楕円 74"/>
        <xdr:cNvSpPr/>
      </xdr:nvSpPr>
      <xdr:spPr bwMode="auto">
        <a:xfrm>
          <a:off x="4254500" y="3113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65907</xdr:rowOff>
    </xdr:from>
    <xdr:ext cx="762000" cy="259045"/>
    <xdr:sp macro="" textlink="">
      <xdr:nvSpPr>
        <xdr:cNvPr id="76" name="テキスト ボックス 75"/>
        <xdr:cNvSpPr txBox="1"/>
      </xdr:nvSpPr>
      <xdr:spPr>
        <a:xfrm>
          <a:off x="3924300" y="319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105504</xdr:rowOff>
    </xdr:from>
    <xdr:to>
      <xdr:col>3</xdr:col>
      <xdr:colOff>257175</xdr:colOff>
      <xdr:row>18</xdr:row>
      <xdr:rowOff>35654</xdr:rowOff>
    </xdr:to>
    <xdr:sp macro="" textlink="">
      <xdr:nvSpPr>
        <xdr:cNvPr id="77" name="円/楕円 76"/>
        <xdr:cNvSpPr/>
      </xdr:nvSpPr>
      <xdr:spPr bwMode="auto">
        <a:xfrm>
          <a:off x="3556000" y="3067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20431</xdr:rowOff>
    </xdr:from>
    <xdr:ext cx="762000" cy="259045"/>
    <xdr:sp macro="" textlink="">
      <xdr:nvSpPr>
        <xdr:cNvPr id="78" name="テキスト ボックス 77"/>
        <xdr:cNvSpPr txBox="1"/>
      </xdr:nvSpPr>
      <xdr:spPr>
        <a:xfrm>
          <a:off x="3225800" y="315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70,122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108019</xdr:rowOff>
    </xdr:from>
    <xdr:to>
      <xdr:col>2</xdr:col>
      <xdr:colOff>692150</xdr:colOff>
      <xdr:row>18</xdr:row>
      <xdr:rowOff>38169</xdr:rowOff>
    </xdr:to>
    <xdr:sp macro="" textlink="">
      <xdr:nvSpPr>
        <xdr:cNvPr id="79" name="円/楕円 78"/>
        <xdr:cNvSpPr/>
      </xdr:nvSpPr>
      <xdr:spPr bwMode="auto">
        <a:xfrm>
          <a:off x="2857500" y="307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48346</xdr:rowOff>
    </xdr:from>
    <xdr:ext cx="762000" cy="259045"/>
    <xdr:sp macro="" textlink="">
      <xdr:nvSpPr>
        <xdr:cNvPr id="80" name="テキスト ボックス 79"/>
        <xdr:cNvSpPr txBox="1"/>
      </xdr:nvSpPr>
      <xdr:spPr>
        <a:xfrm>
          <a:off x="2527300" y="283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18473</xdr:rowOff>
    </xdr:from>
    <xdr:to>
      <xdr:col>4</xdr:col>
      <xdr:colOff>1117600</xdr:colOff>
      <xdr:row>37</xdr:row>
      <xdr:rowOff>25426</xdr:rowOff>
    </xdr:to>
    <xdr:cxnSp macro="">
      <xdr:nvCxnSpPr>
        <xdr:cNvPr id="113" name="直線コネクタ 112"/>
        <xdr:cNvCxnSpPr/>
      </xdr:nvCxnSpPr>
      <xdr:spPr bwMode="auto">
        <a:xfrm>
          <a:off x="5003800" y="7143173"/>
          <a:ext cx="647700" cy="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134944</xdr:rowOff>
    </xdr:from>
    <xdr:to>
      <xdr:col>4</xdr:col>
      <xdr:colOff>469900</xdr:colOff>
      <xdr:row>37</xdr:row>
      <xdr:rowOff>18473</xdr:rowOff>
    </xdr:to>
    <xdr:cxnSp macro="">
      <xdr:nvCxnSpPr>
        <xdr:cNvPr id="116" name="直線コネクタ 115"/>
        <xdr:cNvCxnSpPr/>
      </xdr:nvCxnSpPr>
      <xdr:spPr bwMode="auto">
        <a:xfrm>
          <a:off x="4305300" y="7088194"/>
          <a:ext cx="698500" cy="5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71907</xdr:rowOff>
    </xdr:from>
    <xdr:to>
      <xdr:col>3</xdr:col>
      <xdr:colOff>904875</xdr:colOff>
      <xdr:row>36</xdr:row>
      <xdr:rowOff>134944</xdr:rowOff>
    </xdr:to>
    <xdr:cxnSp macro="">
      <xdr:nvCxnSpPr>
        <xdr:cNvPr id="119" name="直線コネクタ 118"/>
        <xdr:cNvCxnSpPr/>
      </xdr:nvCxnSpPr>
      <xdr:spPr bwMode="auto">
        <a:xfrm>
          <a:off x="3606800" y="7025157"/>
          <a:ext cx="698500" cy="6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56153</xdr:rowOff>
    </xdr:from>
    <xdr:to>
      <xdr:col>3</xdr:col>
      <xdr:colOff>206375</xdr:colOff>
      <xdr:row>36</xdr:row>
      <xdr:rowOff>71907</xdr:rowOff>
    </xdr:to>
    <xdr:cxnSp macro="">
      <xdr:nvCxnSpPr>
        <xdr:cNvPr id="122" name="直線コネクタ 121"/>
        <xdr:cNvCxnSpPr/>
      </xdr:nvCxnSpPr>
      <xdr:spPr bwMode="auto">
        <a:xfrm>
          <a:off x="2908300" y="7009403"/>
          <a:ext cx="698500" cy="15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185338</xdr:rowOff>
    </xdr:from>
    <xdr:to>
      <xdr:col>2</xdr:col>
      <xdr:colOff>692150</xdr:colOff>
      <xdr:row>35</xdr:row>
      <xdr:rowOff>286938</xdr:rowOff>
    </xdr:to>
    <xdr:sp macro="" textlink="">
      <xdr:nvSpPr>
        <xdr:cNvPr id="125" name="フローチャート : 判断 124"/>
        <xdr:cNvSpPr/>
      </xdr:nvSpPr>
      <xdr:spPr bwMode="auto">
        <a:xfrm>
          <a:off x="2857500" y="679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297115</xdr:rowOff>
    </xdr:from>
    <xdr:ext cx="762000" cy="259045"/>
    <xdr:sp macro="" textlink="">
      <xdr:nvSpPr>
        <xdr:cNvPr id="126" name="テキスト ボックス 125"/>
        <xdr:cNvSpPr txBox="1"/>
      </xdr:nvSpPr>
      <xdr:spPr>
        <a:xfrm>
          <a:off x="2527300" y="65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146076</xdr:rowOff>
    </xdr:from>
    <xdr:to>
      <xdr:col>5</xdr:col>
      <xdr:colOff>34925</xdr:colOff>
      <xdr:row>37</xdr:row>
      <xdr:rowOff>76226</xdr:rowOff>
    </xdr:to>
    <xdr:sp macro="" textlink="">
      <xdr:nvSpPr>
        <xdr:cNvPr id="132" name="円/楕円 131"/>
        <xdr:cNvSpPr/>
      </xdr:nvSpPr>
      <xdr:spPr bwMode="auto">
        <a:xfrm>
          <a:off x="5600700" y="709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118153</xdr:rowOff>
    </xdr:from>
    <xdr:ext cx="762000" cy="259045"/>
    <xdr:sp macro="" textlink="">
      <xdr:nvSpPr>
        <xdr:cNvPr id="133" name="人口1人当たり決算額の推移該当値テキスト445"/>
        <xdr:cNvSpPr txBox="1"/>
      </xdr:nvSpPr>
      <xdr:spPr>
        <a:xfrm>
          <a:off x="5740400" y="707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139123</xdr:rowOff>
    </xdr:from>
    <xdr:to>
      <xdr:col>4</xdr:col>
      <xdr:colOff>520700</xdr:colOff>
      <xdr:row>37</xdr:row>
      <xdr:rowOff>69273</xdr:rowOff>
    </xdr:to>
    <xdr:sp macro="" textlink="">
      <xdr:nvSpPr>
        <xdr:cNvPr id="134" name="円/楕円 133"/>
        <xdr:cNvSpPr/>
      </xdr:nvSpPr>
      <xdr:spPr bwMode="auto">
        <a:xfrm>
          <a:off x="4953000" y="709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54050</xdr:rowOff>
    </xdr:from>
    <xdr:ext cx="736600" cy="259045"/>
    <xdr:sp macro="" textlink="">
      <xdr:nvSpPr>
        <xdr:cNvPr id="135" name="テキスト ボックス 134"/>
        <xdr:cNvSpPr txBox="1"/>
      </xdr:nvSpPr>
      <xdr:spPr>
        <a:xfrm>
          <a:off x="4622800" y="7178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84144</xdr:rowOff>
    </xdr:from>
    <xdr:to>
      <xdr:col>3</xdr:col>
      <xdr:colOff>955675</xdr:colOff>
      <xdr:row>37</xdr:row>
      <xdr:rowOff>14294</xdr:rowOff>
    </xdr:to>
    <xdr:sp macro="" textlink="">
      <xdr:nvSpPr>
        <xdr:cNvPr id="136" name="円/楕円 135"/>
        <xdr:cNvSpPr/>
      </xdr:nvSpPr>
      <xdr:spPr bwMode="auto">
        <a:xfrm>
          <a:off x="4254500" y="703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170521</xdr:rowOff>
    </xdr:from>
    <xdr:ext cx="762000" cy="259045"/>
    <xdr:sp macro="" textlink="">
      <xdr:nvSpPr>
        <xdr:cNvPr id="137" name="テキスト ボックス 136"/>
        <xdr:cNvSpPr txBox="1"/>
      </xdr:nvSpPr>
      <xdr:spPr>
        <a:xfrm>
          <a:off x="3924300" y="712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21107</xdr:rowOff>
    </xdr:from>
    <xdr:to>
      <xdr:col>3</xdr:col>
      <xdr:colOff>257175</xdr:colOff>
      <xdr:row>36</xdr:row>
      <xdr:rowOff>122707</xdr:rowOff>
    </xdr:to>
    <xdr:sp macro="" textlink="">
      <xdr:nvSpPr>
        <xdr:cNvPr id="138" name="円/楕円 137"/>
        <xdr:cNvSpPr/>
      </xdr:nvSpPr>
      <xdr:spPr bwMode="auto">
        <a:xfrm>
          <a:off x="3556000" y="6974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107484</xdr:rowOff>
    </xdr:from>
    <xdr:ext cx="762000" cy="259045"/>
    <xdr:sp macro="" textlink="">
      <xdr:nvSpPr>
        <xdr:cNvPr id="139" name="テキスト ボックス 138"/>
        <xdr:cNvSpPr txBox="1"/>
      </xdr:nvSpPr>
      <xdr:spPr>
        <a:xfrm>
          <a:off x="3225800" y="70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5353</xdr:rowOff>
    </xdr:from>
    <xdr:to>
      <xdr:col>2</xdr:col>
      <xdr:colOff>692150</xdr:colOff>
      <xdr:row>36</xdr:row>
      <xdr:rowOff>106953</xdr:rowOff>
    </xdr:to>
    <xdr:sp macro="" textlink="">
      <xdr:nvSpPr>
        <xdr:cNvPr id="140" name="円/楕円 139"/>
        <xdr:cNvSpPr/>
      </xdr:nvSpPr>
      <xdr:spPr bwMode="auto">
        <a:xfrm>
          <a:off x="2857500" y="6958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91730</xdr:rowOff>
    </xdr:from>
    <xdr:ext cx="762000" cy="259045"/>
    <xdr:sp macro="" textlink="">
      <xdr:nvSpPr>
        <xdr:cNvPr id="141" name="テキスト ボックス 140"/>
        <xdr:cNvSpPr txBox="1"/>
      </xdr:nvSpPr>
      <xdr:spPr>
        <a:xfrm>
          <a:off x="2527300" y="704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市税収入の増加や財源の確保に全庁を挙げて取り組んだことにより、財政調整基金については、当初予算で繰り入れた分のほぼ全額を繰り戻すとともに積み増しを行い、その残高は大幅に増加した。</a:t>
          </a:r>
        </a:p>
        <a:p>
          <a:r>
            <a:rPr kumimoji="1" lang="ja-JP" altLang="en-US" sz="1400">
              <a:latin typeface="ＭＳ ゴシック" pitchFamily="49" charset="-128"/>
              <a:ea typeface="ＭＳ ゴシック" pitchFamily="49" charset="-128"/>
            </a:rPr>
            <a:t>　そのため、実質収支比率についても、望ましいとされる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％の数値で推移している。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一般会計、特別会計、公営企業会計いずれの会計ともに黒字となった。標準財政規模に占める連結実質収支額（黒字）の割合は</a:t>
          </a:r>
          <a:r>
            <a:rPr kumimoji="1" lang="en-US" altLang="ja-JP" sz="1400">
              <a:latin typeface="ＭＳ ゴシック" pitchFamily="49" charset="-128"/>
              <a:ea typeface="ＭＳ ゴシック" pitchFamily="49" charset="-128"/>
            </a:rPr>
            <a:t>11.61</a:t>
          </a:r>
          <a:r>
            <a:rPr kumimoji="1" lang="ja-JP" altLang="en-US" sz="1400">
              <a:latin typeface="ＭＳ ゴシック" pitchFamily="49" charset="-128"/>
              <a:ea typeface="ＭＳ ゴシック" pitchFamily="49" charset="-128"/>
            </a:rPr>
            <a:t>％で、前年度と比較して</a:t>
          </a:r>
          <a:r>
            <a:rPr kumimoji="1" lang="en-US" altLang="ja-JP" sz="1400">
              <a:latin typeface="ＭＳ ゴシック" pitchFamily="49" charset="-128"/>
              <a:ea typeface="ＭＳ ゴシック" pitchFamily="49" charset="-128"/>
            </a:rPr>
            <a:t>0.01</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これは、水道事業会計、国民健康保険事業会計などの実質収支額が減少したものの、一般会計などの実質収支額が増加したためである。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元利償還金は、臨時財政対策債の償還額の増などにより、前年度と比較して</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百万円増加した。</a:t>
          </a:r>
        </a:p>
        <a:p>
          <a:r>
            <a:rPr kumimoji="1" lang="ja-JP" altLang="en-US" sz="1200">
              <a:latin typeface="ＭＳ ゴシック" pitchFamily="49" charset="-128"/>
              <a:ea typeface="ＭＳ ゴシック" pitchFamily="49" charset="-128"/>
            </a:rPr>
            <a:t>　公営企業債の元利償還金に対する繰入金は、下水道事業会計の企業債償還が進んだため、前年度と比較して</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百万円減少した。　</a:t>
          </a:r>
        </a:p>
        <a:p>
          <a:r>
            <a:rPr kumimoji="1" lang="ja-JP" altLang="en-US" sz="1200">
              <a:latin typeface="ＭＳ ゴシック" pitchFamily="49" charset="-128"/>
              <a:ea typeface="ＭＳ ゴシック" pitchFamily="49" charset="-128"/>
            </a:rPr>
            <a:t>　組合等が起こした地方債の元利償還金に対する負担金等は、福生病院組合などの元利償還が進んだため、前年度と比較して</a:t>
          </a:r>
          <a:r>
            <a:rPr kumimoji="1" lang="en-US" altLang="ja-JP" sz="1200">
              <a:latin typeface="ＭＳ ゴシック" pitchFamily="49" charset="-128"/>
              <a:ea typeface="ＭＳ ゴシック" pitchFamily="49" charset="-128"/>
            </a:rPr>
            <a:t>81</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債務負担行為に基づく支出額は、土地開発公社保有地の買い戻しに係る事業費が増加したことから、前年度と比較して</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百万円増加した。</a:t>
          </a:r>
        </a:p>
        <a:p>
          <a:r>
            <a:rPr kumimoji="1" lang="ja-JP" altLang="en-US" sz="1200">
              <a:latin typeface="ＭＳ ゴシック" pitchFamily="49" charset="-128"/>
              <a:ea typeface="ＭＳ ゴシック" pitchFamily="49" charset="-128"/>
            </a:rPr>
            <a:t>　結果として、実質公債費比率の分子は前年度と比較して</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百万円減少した。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将来負担額のうち一般会計等に係る地方債の現在高は、地方債償還が進んだことにより、前年度と比較して</a:t>
          </a:r>
          <a:r>
            <a:rPr kumimoji="1" lang="en-US" altLang="ja-JP" sz="1200">
              <a:latin typeface="ＭＳ ゴシック" pitchFamily="49" charset="-128"/>
              <a:ea typeface="ＭＳ ゴシック" pitchFamily="49" charset="-128"/>
            </a:rPr>
            <a:t>428</a:t>
          </a:r>
          <a:r>
            <a:rPr kumimoji="1" lang="ja-JP" altLang="en-US" sz="1200">
              <a:latin typeface="ＭＳ ゴシック" pitchFamily="49" charset="-128"/>
              <a:ea typeface="ＭＳ ゴシック" pitchFamily="49" charset="-128"/>
            </a:rPr>
            <a:t>百万円減少した。 </a:t>
          </a:r>
        </a:p>
        <a:p>
          <a:r>
            <a:rPr kumimoji="1" lang="ja-JP" altLang="en-US" sz="1200">
              <a:latin typeface="ＭＳ ゴシック" pitchFamily="49" charset="-128"/>
              <a:ea typeface="ＭＳ ゴシック" pitchFamily="49" charset="-128"/>
            </a:rPr>
            <a:t>　債務負担行為に基づく支出予定額は、前年度と比較して</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公営企業債等繰入見込額</a:t>
          </a:r>
          <a:r>
            <a:rPr kumimoji="1" lang="ja-JP" altLang="en-US" sz="1200">
              <a:latin typeface="ＭＳ ゴシック" pitchFamily="49" charset="-128"/>
              <a:ea typeface="ＭＳ ゴシック" pitchFamily="49" charset="-128"/>
            </a:rPr>
            <a:t>は、下水道事業会計の企業債償還が進み、その残高が減少したことから、前年度と比較して</a:t>
          </a:r>
          <a:r>
            <a:rPr kumimoji="1" lang="en-US" altLang="ja-JP" sz="1200">
              <a:latin typeface="ＭＳ ゴシック" pitchFamily="49" charset="-128"/>
              <a:ea typeface="ＭＳ ゴシック" pitchFamily="49" charset="-128"/>
            </a:rPr>
            <a:t>123</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組合等負担等見込額は、福生病院組合など各一部事務組合の地方債償還が進み、その残高が減少したことから、前年度と比較して</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充当可能財源等は、算入対象地方債残高の減少に伴い基準財政需要額算入見込額が減少していることなどから、前年度と比較して</a:t>
          </a:r>
          <a:r>
            <a:rPr kumimoji="1" lang="en-US" altLang="ja-JP" sz="1200">
              <a:latin typeface="ＭＳ ゴシック" pitchFamily="49" charset="-128"/>
              <a:ea typeface="ＭＳ ゴシック" pitchFamily="49" charset="-128"/>
            </a:rPr>
            <a:t>221</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結果として、将来負担比率の分子は、前年度に引き続きマイナスとなった。</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21928274</v>
      </c>
      <c r="BO4" s="379"/>
      <c r="BP4" s="379"/>
      <c r="BQ4" s="379"/>
      <c r="BR4" s="379"/>
      <c r="BS4" s="379"/>
      <c r="BT4" s="379"/>
      <c r="BU4" s="380"/>
      <c r="BV4" s="378">
        <v>21473078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5.3</v>
      </c>
      <c r="CU4" s="556"/>
      <c r="CV4" s="556"/>
      <c r="CW4" s="556"/>
      <c r="CX4" s="556"/>
      <c r="CY4" s="556"/>
      <c r="CZ4" s="556"/>
      <c r="DA4" s="557"/>
      <c r="DB4" s="555">
        <v>5.3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21312909</v>
      </c>
      <c r="BO5" s="384"/>
      <c r="BP5" s="384"/>
      <c r="BQ5" s="384"/>
      <c r="BR5" s="384"/>
      <c r="BS5" s="384"/>
      <c r="BT5" s="384"/>
      <c r="BU5" s="385"/>
      <c r="BV5" s="383">
        <v>20846934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92.3</v>
      </c>
      <c r="CU5" s="354"/>
      <c r="CV5" s="354"/>
      <c r="CW5" s="354"/>
      <c r="CX5" s="354"/>
      <c r="CY5" s="354"/>
      <c r="CZ5" s="354"/>
      <c r="DA5" s="355"/>
      <c r="DB5" s="353">
        <v>94.9</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615365</v>
      </c>
      <c r="BO6" s="384"/>
      <c r="BP6" s="384"/>
      <c r="BQ6" s="384"/>
      <c r="BR6" s="384"/>
      <c r="BS6" s="384"/>
      <c r="BT6" s="384"/>
      <c r="BU6" s="385"/>
      <c r="BV6" s="383">
        <v>626144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95.8</v>
      </c>
      <c r="CU6" s="530"/>
      <c r="CV6" s="530"/>
      <c r="CW6" s="530"/>
      <c r="CX6" s="530"/>
      <c r="CY6" s="530"/>
      <c r="CZ6" s="530"/>
      <c r="DA6" s="531"/>
      <c r="DB6" s="529">
        <v>101.1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27789</v>
      </c>
      <c r="BO7" s="384"/>
      <c r="BP7" s="384"/>
      <c r="BQ7" s="384"/>
      <c r="BR7" s="384"/>
      <c r="BS7" s="384"/>
      <c r="BT7" s="384"/>
      <c r="BU7" s="385"/>
      <c r="BV7" s="383">
        <v>34441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11037450</v>
      </c>
      <c r="CU7" s="384"/>
      <c r="CV7" s="384"/>
      <c r="CW7" s="384"/>
      <c r="CX7" s="384"/>
      <c r="CY7" s="384"/>
      <c r="CZ7" s="384"/>
      <c r="DA7" s="385"/>
      <c r="DB7" s="383">
        <v>11233410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587576</v>
      </c>
      <c r="BO8" s="384"/>
      <c r="BP8" s="384"/>
      <c r="BQ8" s="384"/>
      <c r="BR8" s="384"/>
      <c r="BS8" s="384"/>
      <c r="BT8" s="384"/>
      <c r="BU8" s="385"/>
      <c r="BV8" s="383">
        <v>591703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0.95</v>
      </c>
      <c r="CU8" s="493"/>
      <c r="CV8" s="493"/>
      <c r="CW8" s="493"/>
      <c r="CX8" s="493"/>
      <c r="CY8" s="493"/>
      <c r="CZ8" s="493"/>
      <c r="DA8" s="494"/>
      <c r="DB8" s="492">
        <v>0.94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57032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-4127</v>
      </c>
      <c r="BO9" s="384"/>
      <c r="BP9" s="384"/>
      <c r="BQ9" s="384"/>
      <c r="BR9" s="384"/>
      <c r="BS9" s="384"/>
      <c r="BT9" s="384"/>
      <c r="BU9" s="385"/>
      <c r="BV9" s="383">
        <v>61875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8.4</v>
      </c>
      <c r="CU9" s="354"/>
      <c r="CV9" s="354"/>
      <c r="CW9" s="354"/>
      <c r="CX9" s="354"/>
      <c r="CY9" s="354"/>
      <c r="CZ9" s="354"/>
      <c r="DA9" s="355"/>
      <c r="DB9" s="353">
        <v>8.1999999999999993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56514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432901</v>
      </c>
      <c r="BO10" s="384"/>
      <c r="BP10" s="384"/>
      <c r="BQ10" s="384"/>
      <c r="BR10" s="384"/>
      <c r="BS10" s="384"/>
      <c r="BT10" s="384"/>
      <c r="BU10" s="385"/>
      <c r="BV10" s="383">
        <v>662460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56604</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16360</v>
      </c>
      <c r="BO12" s="384"/>
      <c r="BP12" s="384"/>
      <c r="BQ12" s="384"/>
      <c r="BR12" s="384"/>
      <c r="BS12" s="384"/>
      <c r="BT12" s="384"/>
      <c r="BU12" s="385"/>
      <c r="BV12" s="383">
        <v>451169</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55429</v>
      </c>
      <c r="S13" s="485"/>
      <c r="T13" s="485"/>
      <c r="U13" s="485"/>
      <c r="V13" s="486"/>
      <c r="W13" s="472" t="s">
        <v>122</v>
      </c>
      <c r="X13" s="396"/>
      <c r="Y13" s="396"/>
      <c r="Z13" s="396"/>
      <c r="AA13" s="396"/>
      <c r="AB13" s="397"/>
      <c r="AC13" s="359">
        <v>185</v>
      </c>
      <c r="AD13" s="360"/>
      <c r="AE13" s="360"/>
      <c r="AF13" s="360"/>
      <c r="AG13" s="361"/>
      <c r="AH13" s="359">
        <v>206</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412414</v>
      </c>
      <c r="BO13" s="384"/>
      <c r="BP13" s="384"/>
      <c r="BQ13" s="384"/>
      <c r="BR13" s="384"/>
      <c r="BS13" s="384"/>
      <c r="BT13" s="384"/>
      <c r="BU13" s="385"/>
      <c r="BV13" s="383">
        <v>273166</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1.4</v>
      </c>
      <c r="CU13" s="354"/>
      <c r="CV13" s="354"/>
      <c r="CW13" s="354"/>
      <c r="CX13" s="354"/>
      <c r="CY13" s="354"/>
      <c r="CZ13" s="354"/>
      <c r="DA13" s="355"/>
      <c r="DB13" s="353">
        <v>2.7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56837</v>
      </c>
      <c r="S14" s="485"/>
      <c r="T14" s="485"/>
      <c r="U14" s="485"/>
      <c r="V14" s="486"/>
      <c r="W14" s="487"/>
      <c r="X14" s="399"/>
      <c r="Y14" s="399"/>
      <c r="Z14" s="399"/>
      <c r="AA14" s="399"/>
      <c r="AB14" s="400"/>
      <c r="AC14" s="477">
        <v>0.7</v>
      </c>
      <c r="AD14" s="478"/>
      <c r="AE14" s="478"/>
      <c r="AF14" s="478"/>
      <c r="AG14" s="479"/>
      <c r="AH14" s="477">
        <v>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55642</v>
      </c>
      <c r="S15" s="485"/>
      <c r="T15" s="485"/>
      <c r="U15" s="485"/>
      <c r="V15" s="486"/>
      <c r="W15" s="472" t="s">
        <v>129</v>
      </c>
      <c r="X15" s="396"/>
      <c r="Y15" s="396"/>
      <c r="Z15" s="396"/>
      <c r="AA15" s="396"/>
      <c r="AB15" s="397"/>
      <c r="AC15" s="359">
        <v>8317</v>
      </c>
      <c r="AD15" s="360"/>
      <c r="AE15" s="360"/>
      <c r="AF15" s="360"/>
      <c r="AG15" s="361"/>
      <c r="AH15" s="359">
        <v>9372</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7955512</v>
      </c>
      <c r="BO15" s="379"/>
      <c r="BP15" s="379"/>
      <c r="BQ15" s="379"/>
      <c r="BR15" s="379"/>
      <c r="BS15" s="379"/>
      <c r="BT15" s="379"/>
      <c r="BU15" s="380"/>
      <c r="BV15" s="378">
        <v>7787381</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32.1</v>
      </c>
      <c r="AD16" s="478"/>
      <c r="AE16" s="478"/>
      <c r="AF16" s="478"/>
      <c r="AG16" s="479"/>
      <c r="AH16" s="477">
        <v>33.200000000000003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8195606</v>
      </c>
      <c r="BO16" s="384"/>
      <c r="BP16" s="384"/>
      <c r="BQ16" s="384"/>
      <c r="BR16" s="384"/>
      <c r="BS16" s="384"/>
      <c r="BT16" s="384"/>
      <c r="BU16" s="385"/>
      <c r="BV16" s="383">
        <v>8172234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17421</v>
      </c>
      <c r="AD17" s="360"/>
      <c r="AE17" s="360"/>
      <c r="AF17" s="360"/>
      <c r="AG17" s="361"/>
      <c r="AH17" s="359">
        <v>18027</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10334091</v>
      </c>
      <c r="BO17" s="384"/>
      <c r="BP17" s="384"/>
      <c r="BQ17" s="384"/>
      <c r="BR17" s="384"/>
      <c r="BS17" s="384"/>
      <c r="BT17" s="384"/>
      <c r="BU17" s="385"/>
      <c r="BV17" s="383">
        <v>10132162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9.9</v>
      </c>
      <c r="M18" s="448"/>
      <c r="N18" s="448"/>
      <c r="O18" s="448"/>
      <c r="P18" s="448"/>
      <c r="Q18" s="448"/>
      <c r="R18" s="449"/>
      <c r="S18" s="449"/>
      <c r="T18" s="449"/>
      <c r="U18" s="449"/>
      <c r="V18" s="450"/>
      <c r="W18" s="464"/>
      <c r="X18" s="465"/>
      <c r="Y18" s="465"/>
      <c r="Z18" s="465"/>
      <c r="AA18" s="465"/>
      <c r="AB18" s="473"/>
      <c r="AC18" s="347">
        <v>67.2</v>
      </c>
      <c r="AD18" s="348"/>
      <c r="AE18" s="348"/>
      <c r="AF18" s="348"/>
      <c r="AG18" s="451"/>
      <c r="AH18" s="347">
        <v>63.8</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11475469</v>
      </c>
      <c r="BO18" s="384"/>
      <c r="BP18" s="384"/>
      <c r="BQ18" s="384"/>
      <c r="BR18" s="384"/>
      <c r="BS18" s="384"/>
      <c r="BT18" s="384"/>
      <c r="BU18" s="385"/>
      <c r="BV18" s="383">
        <v>11173868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5761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14675204</v>
      </c>
      <c r="BO19" s="384"/>
      <c r="BP19" s="384"/>
      <c r="BQ19" s="384"/>
      <c r="BR19" s="384"/>
      <c r="BS19" s="384"/>
      <c r="BT19" s="384"/>
      <c r="BU19" s="385"/>
      <c r="BV19" s="383">
        <v>14537584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23449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11685921</v>
      </c>
      <c r="BO23" s="384"/>
      <c r="BP23" s="384"/>
      <c r="BQ23" s="384"/>
      <c r="BR23" s="384"/>
      <c r="BS23" s="384"/>
      <c r="BT23" s="384"/>
      <c r="BU23" s="385"/>
      <c r="BV23" s="383">
        <v>12114306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8850</v>
      </c>
      <c r="R24" s="360"/>
      <c r="S24" s="360"/>
      <c r="T24" s="360"/>
      <c r="U24" s="360"/>
      <c r="V24" s="361"/>
      <c r="W24" s="425"/>
      <c r="X24" s="416"/>
      <c r="Y24" s="417"/>
      <c r="Z24" s="356" t="s">
        <v>152</v>
      </c>
      <c r="AA24" s="357"/>
      <c r="AB24" s="357"/>
      <c r="AC24" s="357"/>
      <c r="AD24" s="357"/>
      <c r="AE24" s="357"/>
      <c r="AF24" s="357"/>
      <c r="AG24" s="358"/>
      <c r="AH24" s="359">
        <v>312</v>
      </c>
      <c r="AI24" s="360"/>
      <c r="AJ24" s="360"/>
      <c r="AK24" s="360"/>
      <c r="AL24" s="361"/>
      <c r="AM24" s="359">
        <v>1028664</v>
      </c>
      <c r="AN24" s="360"/>
      <c r="AO24" s="360"/>
      <c r="AP24" s="360"/>
      <c r="AQ24" s="360"/>
      <c r="AR24" s="361"/>
      <c r="AS24" s="359">
        <v>3297</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8930227</v>
      </c>
      <c r="BO24" s="384"/>
      <c r="BP24" s="384"/>
      <c r="BQ24" s="384"/>
      <c r="BR24" s="384"/>
      <c r="BS24" s="384"/>
      <c r="BT24" s="384"/>
      <c r="BU24" s="385"/>
      <c r="BV24" s="383">
        <v>9098763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7650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3738033</v>
      </c>
      <c r="BO25" s="379"/>
      <c r="BP25" s="379"/>
      <c r="BQ25" s="379"/>
      <c r="BR25" s="379"/>
      <c r="BS25" s="379"/>
      <c r="BT25" s="379"/>
      <c r="BU25" s="380"/>
      <c r="BV25" s="378">
        <v>2926458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7150</v>
      </c>
      <c r="R26" s="360"/>
      <c r="S26" s="360"/>
      <c r="T26" s="360"/>
      <c r="U26" s="360"/>
      <c r="V26" s="361"/>
      <c r="W26" s="425"/>
      <c r="X26" s="416"/>
      <c r="Y26" s="417"/>
      <c r="Z26" s="356" t="s">
        <v>158</v>
      </c>
      <c r="AA26" s="438"/>
      <c r="AB26" s="438"/>
      <c r="AC26" s="438"/>
      <c r="AD26" s="438"/>
      <c r="AE26" s="438"/>
      <c r="AF26" s="438"/>
      <c r="AG26" s="439"/>
      <c r="AH26" s="359">
        <v>8</v>
      </c>
      <c r="AI26" s="360"/>
      <c r="AJ26" s="360"/>
      <c r="AK26" s="360"/>
      <c r="AL26" s="361"/>
      <c r="AM26" s="359">
        <v>26104</v>
      </c>
      <c r="AN26" s="360"/>
      <c r="AO26" s="360"/>
      <c r="AP26" s="360"/>
      <c r="AQ26" s="360"/>
      <c r="AR26" s="361"/>
      <c r="AS26" s="359">
        <v>3263</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5200</v>
      </c>
      <c r="R27" s="360"/>
      <c r="S27" s="360"/>
      <c r="T27" s="360"/>
      <c r="U27" s="360"/>
      <c r="V27" s="361"/>
      <c r="W27" s="425"/>
      <c r="X27" s="416"/>
      <c r="Y27" s="417"/>
      <c r="Z27" s="356" t="s">
        <v>161</v>
      </c>
      <c r="AA27" s="357"/>
      <c r="AB27" s="357"/>
      <c r="AC27" s="357"/>
      <c r="AD27" s="357"/>
      <c r="AE27" s="357"/>
      <c r="AF27" s="357"/>
      <c r="AG27" s="358"/>
      <c r="AH27" s="359">
        <v>2</v>
      </c>
      <c r="AI27" s="360"/>
      <c r="AJ27" s="360"/>
      <c r="AK27" s="360"/>
      <c r="AL27" s="361"/>
      <c r="AM27" s="359" t="s">
        <v>162</v>
      </c>
      <c r="AN27" s="360"/>
      <c r="AO27" s="360"/>
      <c r="AP27" s="360"/>
      <c r="AQ27" s="360"/>
      <c r="AR27" s="361"/>
      <c r="AS27" s="359" t="s">
        <v>162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4500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2911507</v>
      </c>
      <c r="BO28" s="379"/>
      <c r="BP28" s="379"/>
      <c r="BQ28" s="379"/>
      <c r="BR28" s="379"/>
      <c r="BS28" s="379"/>
      <c r="BT28" s="379"/>
      <c r="BU28" s="380"/>
      <c r="BV28" s="378">
        <v>2494966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16</v>
      </c>
      <c r="M29" s="360"/>
      <c r="N29" s="360"/>
      <c r="O29" s="360"/>
      <c r="P29" s="361"/>
      <c r="Q29" s="359">
        <v>4300</v>
      </c>
      <c r="R29" s="360"/>
      <c r="S29" s="360"/>
      <c r="T29" s="360"/>
      <c r="U29" s="360"/>
      <c r="V29" s="361"/>
      <c r="W29" s="426"/>
      <c r="X29" s="427"/>
      <c r="Y29" s="428"/>
      <c r="Z29" s="356" t="s">
        <v>169</v>
      </c>
      <c r="AA29" s="357"/>
      <c r="AB29" s="357"/>
      <c r="AC29" s="357"/>
      <c r="AD29" s="357"/>
      <c r="AE29" s="357"/>
      <c r="AF29" s="357"/>
      <c r="AG29" s="358"/>
      <c r="AH29" s="359">
        <v>314</v>
      </c>
      <c r="AI29" s="360"/>
      <c r="AJ29" s="360"/>
      <c r="AK29" s="360"/>
      <c r="AL29" s="361"/>
      <c r="AM29" s="359">
        <v>1037802</v>
      </c>
      <c r="AN29" s="360"/>
      <c r="AO29" s="360"/>
      <c r="AP29" s="360"/>
      <c r="AQ29" s="360"/>
      <c r="AR29" s="361"/>
      <c r="AS29" s="359">
        <v>3305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2155</v>
      </c>
      <c r="BO29" s="384"/>
      <c r="BP29" s="384"/>
      <c r="BQ29" s="384"/>
      <c r="BR29" s="384"/>
      <c r="BS29" s="384"/>
      <c r="BT29" s="384"/>
      <c r="BU29" s="385"/>
      <c r="BV29" s="383">
        <v>2152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2598314</v>
      </c>
      <c r="BO30" s="387"/>
      <c r="BP30" s="387"/>
      <c r="BQ30" s="387"/>
      <c r="BR30" s="387"/>
      <c r="BS30" s="387"/>
      <c r="BT30" s="387"/>
      <c r="BU30" s="388"/>
      <c r="BV30" s="386">
        <v>2527336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羽村市国民健康保険事業会計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羽村市水道事業会計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羽村市下水道事業会計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東京たま広域資源循環組合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コナモーレ</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羽村市福生都市計画事業羽村駅西口土地区画整理事業会計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羽村市介護保険事業会計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西多摩衛生組合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羽村市土地開発公社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羽村市後期高齢者医療会計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瑞穂斎場組合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羽村・瑞穂地区学校給食組合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東京市町村総合事務組合（一般会計）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東京市町村総合事務組合
（東京都市町村民交通災害共済事業特別会計）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青梅、羽村地区工業用水道企業団</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福生病院組合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東京都市町村議会議員公務災害補償等組合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東京都市町村職員退職手当組合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12513</v>
      </c>
      <c r="J41" s="83">
        <v>12453</v>
      </c>
      <c r="K41" s="83">
        <v>12215</v>
      </c>
      <c r="L41" s="83">
        <v>12114</v>
      </c>
      <c r="M41" s="84">
        <v>11686</v>
      </c>
    </row>
    <row r="42" spans="2:13" ht="27.75" customHeight="1">
      <c r="B42" s="1171"/>
      <c r="C42" s="1172"/>
      <c r="D42" s="85"/>
      <c r="E42" s="1175" t="s">
        <v>26</v>
      </c>
      <c r="F42" s="1175"/>
      <c r="G42" s="1175"/>
      <c r="H42" s="1176"/>
      <c r="I42" s="86">
        <v>370</v>
      </c>
      <c r="J42" s="87">
        <v>308</v>
      </c>
      <c r="K42" s="87">
        <v>311</v>
      </c>
      <c r="L42" s="87">
        <v>1263</v>
      </c>
      <c r="M42" s="88">
        <v>1258</v>
      </c>
    </row>
    <row r="43" spans="2:13" ht="27.75" customHeight="1">
      <c r="B43" s="1171"/>
      <c r="C43" s="1172"/>
      <c r="D43" s="85"/>
      <c r="E43" s="1175" t="s">
        <v>27</v>
      </c>
      <c r="F43" s="1175"/>
      <c r="G43" s="1175"/>
      <c r="H43" s="1176"/>
      <c r="I43" s="86">
        <v>4557</v>
      </c>
      <c r="J43" s="87">
        <v>4142</v>
      </c>
      <c r="K43" s="87">
        <v>3699</v>
      </c>
      <c r="L43" s="87">
        <v>3517</v>
      </c>
      <c r="M43" s="88">
        <v>3394</v>
      </c>
    </row>
    <row r="44" spans="2:13" ht="27.75" customHeight="1">
      <c r="B44" s="1171"/>
      <c r="C44" s="1172"/>
      <c r="D44" s="85"/>
      <c r="E44" s="1175" t="s">
        <v>28</v>
      </c>
      <c r="F44" s="1175"/>
      <c r="G44" s="1175"/>
      <c r="H44" s="1176"/>
      <c r="I44" s="86">
        <v>3560</v>
      </c>
      <c r="J44" s="87">
        <v>2626</v>
      </c>
      <c r="K44" s="87">
        <v>2298</v>
      </c>
      <c r="L44" s="87">
        <v>2227</v>
      </c>
      <c r="M44" s="88">
        <v>2177</v>
      </c>
    </row>
    <row r="45" spans="2:13" ht="27.75" customHeight="1">
      <c r="B45" s="1171"/>
      <c r="C45" s="1172"/>
      <c r="D45" s="85"/>
      <c r="E45" s="1175" t="s">
        <v>29</v>
      </c>
      <c r="F45" s="1175"/>
      <c r="G45" s="1175"/>
      <c r="H45" s="1176"/>
      <c r="I45" s="86">
        <v>1500</v>
      </c>
      <c r="J45" s="87">
        <v>1508</v>
      </c>
      <c r="K45" s="87">
        <v>1458</v>
      </c>
      <c r="L45" s="87">
        <v>1311</v>
      </c>
      <c r="M45" s="88">
        <v>1288</v>
      </c>
    </row>
    <row r="46" spans="2:13" ht="27.75" customHeight="1">
      <c r="B46" s="1171"/>
      <c r="C46" s="1172"/>
      <c r="D46" s="85"/>
      <c r="E46" s="1175" t="s">
        <v>30</v>
      </c>
      <c r="F46" s="1175"/>
      <c r="G46" s="1175"/>
      <c r="H46" s="1176"/>
      <c r="I46" s="86" t="s">
        <v>479</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4230</v>
      </c>
      <c r="J49" s="87">
        <v>4511</v>
      </c>
      <c r="K49" s="87">
        <v>4866</v>
      </c>
      <c r="L49" s="87">
        <v>4846</v>
      </c>
      <c r="M49" s="88">
        <v>5182</v>
      </c>
    </row>
    <row r="50" spans="2:13" ht="27.75" customHeight="1">
      <c r="B50" s="1171"/>
      <c r="C50" s="1172"/>
      <c r="D50" s="85"/>
      <c r="E50" s="1175" t="s">
        <v>35</v>
      </c>
      <c r="F50" s="1175"/>
      <c r="G50" s="1175"/>
      <c r="H50" s="1176"/>
      <c r="I50" s="86">
        <v>4935</v>
      </c>
      <c r="J50" s="87">
        <v>4997</v>
      </c>
      <c r="K50" s="87">
        <v>5211</v>
      </c>
      <c r="L50" s="87">
        <v>5331</v>
      </c>
      <c r="M50" s="88">
        <v>5230</v>
      </c>
    </row>
    <row r="51" spans="2:13" ht="27.75" customHeight="1">
      <c r="B51" s="1173"/>
      <c r="C51" s="1174"/>
      <c r="D51" s="85"/>
      <c r="E51" s="1175" t="s">
        <v>36</v>
      </c>
      <c r="F51" s="1175"/>
      <c r="G51" s="1175"/>
      <c r="H51" s="1176"/>
      <c r="I51" s="86">
        <v>13111</v>
      </c>
      <c r="J51" s="87">
        <v>12880</v>
      </c>
      <c r="K51" s="87">
        <v>12583</v>
      </c>
      <c r="L51" s="87">
        <v>12446</v>
      </c>
      <c r="M51" s="88">
        <v>11990</v>
      </c>
    </row>
    <row r="52" spans="2:13" ht="27.75" customHeight="1" thickBot="1">
      <c r="B52" s="1177" t="s">
        <v>37</v>
      </c>
      <c r="C52" s="1178"/>
      <c r="D52" s="90"/>
      <c r="E52" s="1179" t="s">
        <v>38</v>
      </c>
      <c r="F52" s="1179"/>
      <c r="G52" s="1179"/>
      <c r="H52" s="1180"/>
      <c r="I52" s="91">
        <v>223</v>
      </c>
      <c r="J52" s="92">
        <v>-1351</v>
      </c>
      <c r="K52" s="92">
        <v>-2679</v>
      </c>
      <c r="L52" s="92">
        <v>-2192</v>
      </c>
      <c r="M52" s="93">
        <v>-2600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22064</v>
      </c>
      <c r="E3" s="116"/>
      <c r="F3" s="117">
        <v>44162</v>
      </c>
      <c r="G3" s="118"/>
      <c r="H3" s="119"/>
    </row>
    <row r="4" spans="1:8">
      <c r="A4" s="120"/>
      <c r="B4" s="121"/>
      <c r="C4" s="122"/>
      <c r="D4" s="123">
        <v>9781</v>
      </c>
      <c r="E4" s="124"/>
      <c r="F4" s="125">
        <v>24931</v>
      </c>
      <c r="G4" s="126"/>
      <c r="H4" s="127"/>
    </row>
    <row r="5" spans="1:8">
      <c r="A5" s="108" t="s">
        <v>511</v>
      </c>
      <c r="B5" s="113"/>
      <c r="C5" s="114"/>
      <c r="D5" s="115">
        <v>16154</v>
      </c>
      <c r="E5" s="116"/>
      <c r="F5" s="117">
        <v>47569</v>
      </c>
      <c r="G5" s="118"/>
      <c r="H5" s="119"/>
    </row>
    <row r="6" spans="1:8">
      <c r="A6" s="120"/>
      <c r="B6" s="121"/>
      <c r="C6" s="122"/>
      <c r="D6" s="123">
        <v>8460</v>
      </c>
      <c r="E6" s="124"/>
      <c r="F6" s="125">
        <v>26255</v>
      </c>
      <c r="G6" s="126"/>
      <c r="H6" s="127"/>
    </row>
    <row r="7" spans="1:8">
      <c r="A7" s="108" t="s">
        <v>512</v>
      </c>
      <c r="B7" s="113"/>
      <c r="C7" s="114"/>
      <c r="D7" s="115">
        <v>16721</v>
      </c>
      <c r="E7" s="116"/>
      <c r="F7" s="117">
        <v>50880</v>
      </c>
      <c r="G7" s="118"/>
      <c r="H7" s="119"/>
    </row>
    <row r="8" spans="1:8">
      <c r="A8" s="120"/>
      <c r="B8" s="121"/>
      <c r="C8" s="122"/>
      <c r="D8" s="123">
        <v>10066</v>
      </c>
      <c r="E8" s="124"/>
      <c r="F8" s="125">
        <v>26879</v>
      </c>
      <c r="G8" s="126"/>
      <c r="H8" s="127"/>
    </row>
    <row r="9" spans="1:8">
      <c r="A9" s="108" t="s">
        <v>513</v>
      </c>
      <c r="B9" s="113"/>
      <c r="C9" s="114"/>
      <c r="D9" s="115">
        <v>21810</v>
      </c>
      <c r="E9" s="116"/>
      <c r="F9" s="117">
        <v>63956</v>
      </c>
      <c r="G9" s="118"/>
      <c r="H9" s="119"/>
    </row>
    <row r="10" spans="1:8">
      <c r="A10" s="120"/>
      <c r="B10" s="121"/>
      <c r="C10" s="122"/>
      <c r="D10" s="123">
        <v>11570</v>
      </c>
      <c r="E10" s="124"/>
      <c r="F10" s="125">
        <v>29239</v>
      </c>
      <c r="G10" s="126"/>
      <c r="H10" s="127"/>
    </row>
    <row r="11" spans="1:8">
      <c r="A11" s="108" t="s">
        <v>514</v>
      </c>
      <c r="B11" s="113"/>
      <c r="C11" s="114"/>
      <c r="D11" s="115">
        <v>21378</v>
      </c>
      <c r="E11" s="116"/>
      <c r="F11" s="117">
        <v>66255</v>
      </c>
      <c r="G11" s="118"/>
      <c r="H11" s="119"/>
    </row>
    <row r="12" spans="1:8">
      <c r="A12" s="120"/>
      <c r="B12" s="121"/>
      <c r="C12" s="128"/>
      <c r="D12" s="123">
        <v>8843</v>
      </c>
      <c r="E12" s="124"/>
      <c r="F12" s="125">
        <v>31822</v>
      </c>
      <c r="G12" s="126"/>
      <c r="H12" s="127"/>
    </row>
    <row r="13" spans="1:8">
      <c r="A13" s="108"/>
      <c r="B13" s="113"/>
      <c r="C13" s="129"/>
      <c r="D13" s="130">
        <v>19625</v>
      </c>
      <c r="E13" s="131"/>
      <c r="F13" s="132">
        <v>54564</v>
      </c>
      <c r="G13" s="133"/>
      <c r="H13" s="119"/>
    </row>
    <row r="14" spans="1:8">
      <c r="A14" s="120"/>
      <c r="B14" s="121"/>
      <c r="C14" s="122"/>
      <c r="D14" s="123">
        <v>9744</v>
      </c>
      <c r="E14" s="124"/>
      <c r="F14" s="125">
        <v>27825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4.33</v>
      </c>
      <c r="C19" s="134">
        <f>ROUND(VALUE(SUBSTITUTE(実質収支比率等に係る経年分析!G$48,"▲","-")),2)</f>
        <v>3.98</v>
      </c>
      <c r="D19" s="134">
        <f>ROUND(VALUE(SUBSTITUTE(実質収支比率等に係る経年分析!H$48,"▲","-")),2)</f>
        <v>4.72</v>
      </c>
      <c r="E19" s="134">
        <f>ROUND(VALUE(SUBSTITUTE(実質収支比率等に係る経年分析!I$48,"▲","-")),2)</f>
        <v>5.27</v>
      </c>
      <c r="F19" s="134">
        <f>ROUND(VALUE(SUBSTITUTE(実質収支比率等に係る経年分析!J$48,"▲","-")),2)</f>
        <v>5.32</v>
      </c>
    </row>
    <row r="20" spans="1:11">
      <c r="A20" s="134" t="s">
        <v>43</v>
      </c>
      <c r="B20" s="134">
        <f>ROUND(VALUE(SUBSTITUTE(実質収支比率等に係る経年分析!F$47,"▲","-")),2)</f>
        <v>14.58</v>
      </c>
      <c r="C20" s="134">
        <f>ROUND(VALUE(SUBSTITUTE(実質収支比率等に係る経年分析!G$47,"▲","-")),2)</f>
        <v>18.11</v>
      </c>
      <c r="D20" s="134">
        <f>ROUND(VALUE(SUBSTITUTE(実質収支比率等に係る経年分析!H$47,"▲","-")),2)</f>
        <v>20.36</v>
      </c>
      <c r="E20" s="134">
        <f>ROUND(VALUE(SUBSTITUTE(実質収支比率等に係る経年分析!I$47,"▲","-")),2)</f>
        <v>22.21</v>
      </c>
      <c r="F20" s="134">
        <f>ROUND(VALUE(SUBSTITUTE(実質収支比率等に係る経年分析!J$47,"▲","-")),2)</f>
        <v>26.38</v>
      </c>
    </row>
    <row r="21" spans="1:11">
      <c r="A21" s="134" t="s">
        <v>44</v>
      </c>
      <c r="B21" s="134">
        <f>IF(ISNUMBER(VALUE(SUBSTITUTE(実質収支比率等に係る経年分析!F$49,"▲","-"))),ROUND(VALUE(SUBSTITUTE(実質収支比率等に係る経年分析!F$49,"▲","-")),2),NA())</f>
        <v>-1.26</v>
      </c>
      <c r="C21" s="134">
        <f>IF(ISNUMBER(VALUE(SUBSTITUTE(実質収支比率等に係る経年分析!G$49,"▲","-"))),ROUND(VALUE(SUBSTITUTE(実質収支比率等に係る経年分析!G$49,"▲","-")),2),NA())</f>
        <v>2.95</v>
      </c>
      <c r="D21" s="134">
        <f>IF(ISNUMBER(VALUE(SUBSTITUTE(実質収支比率等に係る経年分析!H$49,"▲","-"))),ROUND(VALUE(SUBSTITUTE(実質収支比率等に係る経年分析!H$49,"▲","-")),2),NA())</f>
        <v>3.12</v>
      </c>
      <c r="E21" s="134">
        <f>IF(ISNUMBER(VALUE(SUBSTITUTE(実質収支比率等に係る経年分析!I$49,"▲","-"))),ROUND(VALUE(SUBSTITUTE(実質収支比率等に係る経年分析!I$49,"▲","-")),2),NA())</f>
        <v>2.4300000000000002</v>
      </c>
      <c r="F21" s="134">
        <f>IF(ISNUMBER(VALUE(SUBSTITUTE(実質収支比率等に係る経年分析!J$49,"▲","-"))),ROUND(VALUE(SUBSTITUTE(実質収支比率等に係る経年分析!J$49,"▲","-")),2),NA())</f>
        <v>3.74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羽村市福生都市計画事業羽村駅西口土地区画整理事業会計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羽村市下水道事業会計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羽村市後期高齢者医療会計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羽村市介護保険事業会計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1.1599999999999999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0.83</v>
      </c>
    </row>
    <row r="34" spans="1:16">
      <c r="A34" s="135" t="str">
        <f>IF(連結実質赤字比率に係る赤字・黒字の構成分析!C$36="",NA(),連結実質赤字比率に係る赤字・黒字の構成分析!C$36)</f>
        <v>羽村市国民健康保険事業会計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2.5099999999999998</v>
      </c>
    </row>
    <row r="35" spans="1:16">
      <c r="A35" s="135" t="str">
        <f>IF(連結実質赤字比率に係る赤字・黒字の構成分析!C$35="",NA(),連結実質赤字比率に係る赤字・黒字の構成分析!C$35)</f>
        <v>羽村市水道事業会計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4.8899999999999997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4.0199999999999996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4.2300000000000004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4.6100000000000003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2004</v>
      </c>
      <c r="E42" s="136"/>
      <c r="F42" s="136"/>
      <c r="G42" s="136">
        <f>'実質公債費比率（分子）の構造'!L$52</f>
        <v>1899</v>
      </c>
      <c r="H42" s="136"/>
      <c r="I42" s="136"/>
      <c r="J42" s="136">
        <f>'実質公債費比率（分子）の構造'!M$52</f>
        <v>1814</v>
      </c>
      <c r="K42" s="136"/>
      <c r="L42" s="136"/>
      <c r="M42" s="136">
        <f>'実質公債費比率（分子）の構造'!N$52</f>
        <v>1719</v>
      </c>
      <c r="N42" s="136"/>
      <c r="O42" s="136"/>
      <c r="P42" s="136">
        <f>'実質公債費比率（分子）の構造'!O$52</f>
        <v>1697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102</v>
      </c>
      <c r="F44" s="136"/>
      <c r="G44" s="136"/>
      <c r="H44" s="136">
        <f>'実質公債費比率（分子）の構造'!M$50</f>
        <v>72</v>
      </c>
      <c r="I44" s="136"/>
      <c r="J44" s="136"/>
      <c r="K44" s="136">
        <f>'実質公債費比率（分子）の構造'!N$50</f>
        <v>1</v>
      </c>
      <c r="L44" s="136"/>
      <c r="M44" s="136"/>
      <c r="N44" s="136">
        <f>'実質公債費比率（分子）の構造'!O$50</f>
        <v>3</v>
      </c>
      <c r="O44" s="136"/>
      <c r="P44" s="136"/>
    </row>
    <row r="45" spans="1:16">
      <c r="A45" s="136" t="s">
        <v>54</v>
      </c>
      <c r="B45" s="136">
        <f>'実質公債費比率（分子）の構造'!K$49</f>
        <v>643</v>
      </c>
      <c r="C45" s="136"/>
      <c r="D45" s="136"/>
      <c r="E45" s="136">
        <f>'実質公債費比率（分子）の構造'!L$49</f>
        <v>519</v>
      </c>
      <c r="F45" s="136"/>
      <c r="G45" s="136"/>
      <c r="H45" s="136">
        <f>'実質公債費比率（分子）の構造'!M$49</f>
        <v>374</v>
      </c>
      <c r="I45" s="136"/>
      <c r="J45" s="136"/>
      <c r="K45" s="136">
        <f>'実質公債費比率（分子）の構造'!N$49</f>
        <v>244</v>
      </c>
      <c r="L45" s="136"/>
      <c r="M45" s="136"/>
      <c r="N45" s="136">
        <f>'実質公債費比率（分子）の構造'!O$49</f>
        <v>163</v>
      </c>
      <c r="O45" s="136"/>
      <c r="P45" s="136"/>
    </row>
    <row r="46" spans="1:16">
      <c r="A46" s="136" t="s">
        <v>55</v>
      </c>
      <c r="B46" s="136">
        <f>'実質公債費比率（分子）の構造'!K$48</f>
        <v>557</v>
      </c>
      <c r="C46" s="136"/>
      <c r="D46" s="136"/>
      <c r="E46" s="136">
        <f>'実質公債費比率（分子）の構造'!L$48</f>
        <v>492</v>
      </c>
      <c r="F46" s="136"/>
      <c r="G46" s="136"/>
      <c r="H46" s="136">
        <f>'実質公債費比率（分子）の構造'!M$48</f>
        <v>414</v>
      </c>
      <c r="I46" s="136"/>
      <c r="J46" s="136"/>
      <c r="K46" s="136">
        <f>'実質公債費比率（分子）の構造'!N$48</f>
        <v>377</v>
      </c>
      <c r="L46" s="136"/>
      <c r="M46" s="136"/>
      <c r="N46" s="136">
        <f>'実質公債費比率（分子）の構造'!O$48</f>
        <v>371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1282</v>
      </c>
      <c r="C49" s="136"/>
      <c r="D49" s="136"/>
      <c r="E49" s="136">
        <f>'実質公債費比率（分子）の構造'!L$45</f>
        <v>1229</v>
      </c>
      <c r="F49" s="136"/>
      <c r="G49" s="136"/>
      <c r="H49" s="136">
        <f>'実質公債費比率（分子）の構造'!M$45</f>
        <v>1216</v>
      </c>
      <c r="I49" s="136"/>
      <c r="J49" s="136"/>
      <c r="K49" s="136">
        <f>'実質公債費比率（分子）の構造'!N$45</f>
        <v>1194</v>
      </c>
      <c r="L49" s="136"/>
      <c r="M49" s="136"/>
      <c r="N49" s="136">
        <f>'実質公債費比率（分子）の構造'!O$45</f>
        <v>1235</v>
      </c>
      <c r="O49" s="136"/>
      <c r="P49" s="136"/>
    </row>
    <row r="50" spans="1:16">
      <c r="A50" s="136" t="s">
        <v>58</v>
      </c>
      <c r="B50" s="136" t="e">
        <f>NA()</f>
        <v>#N/A</v>
      </c>
      <c r="C50" s="136">
        <f>IF(ISNUMBER('実質公債費比率（分子）の構造'!K$53),'実質公債費比率（分子）の構造'!K$53,NA())</f>
        <v>489</v>
      </c>
      <c r="D50" s="136" t="e">
        <f>NA()</f>
        <v>#N/A</v>
      </c>
      <c r="E50" s="136" t="e">
        <f>NA()</f>
        <v>#N/A</v>
      </c>
      <c r="F50" s="136">
        <f>IF(ISNUMBER('実質公債費比率（分子）の構造'!L$53),'実質公債費比率（分子）の構造'!L$53,NA())</f>
        <v>443</v>
      </c>
      <c r="G50" s="136" t="e">
        <f>NA()</f>
        <v>#N/A</v>
      </c>
      <c r="H50" s="136" t="e">
        <f>NA()</f>
        <v>#N/A</v>
      </c>
      <c r="I50" s="136">
        <f>IF(ISNUMBER('実質公債費比率（分子）の構造'!M$53),'実質公債費比率（分子）の構造'!M$53,NA())</f>
        <v>262</v>
      </c>
      <c r="J50" s="136" t="e">
        <f>NA()</f>
        <v>#N/A</v>
      </c>
      <c r="K50" s="136" t="e">
        <f>NA()</f>
        <v>#N/A</v>
      </c>
      <c r="L50" s="136">
        <f>IF(ISNUMBER('実質公債費比率（分子）の構造'!N$53),'実質公債費比率（分子）の構造'!N$53,NA())</f>
        <v>97</v>
      </c>
      <c r="M50" s="136" t="e">
        <f>NA()</f>
        <v>#N/A</v>
      </c>
      <c r="N50" s="136" t="e">
        <f>NA()</f>
        <v>#N/A</v>
      </c>
      <c r="O50" s="136">
        <f>IF(ISNUMBER('実質公債費比率（分子）の構造'!O$53),'実質公債費比率（分子）の構造'!O$53,NA())</f>
        <v>75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13111</v>
      </c>
      <c r="E56" s="135"/>
      <c r="F56" s="135"/>
      <c r="G56" s="135">
        <f>'将来負担比率（分子）の構造'!J$51</f>
        <v>12880</v>
      </c>
      <c r="H56" s="135"/>
      <c r="I56" s="135"/>
      <c r="J56" s="135">
        <f>'将来負担比率（分子）の構造'!K$51</f>
        <v>12583</v>
      </c>
      <c r="K56" s="135"/>
      <c r="L56" s="135"/>
      <c r="M56" s="135">
        <f>'将来負担比率（分子）の構造'!L$51</f>
        <v>12446</v>
      </c>
      <c r="N56" s="135"/>
      <c r="O56" s="135"/>
      <c r="P56" s="135">
        <f>'将来負担比率（分子）の構造'!M$51</f>
        <v>11990</v>
      </c>
    </row>
    <row r="57" spans="1:16">
      <c r="A57" s="135" t="s">
        <v>35</v>
      </c>
      <c r="B57" s="135"/>
      <c r="C57" s="135"/>
      <c r="D57" s="135">
        <f>'将来負担比率（分子）の構造'!I$50</f>
        <v>4935</v>
      </c>
      <c r="E57" s="135"/>
      <c r="F57" s="135"/>
      <c r="G57" s="135">
        <f>'将来負担比率（分子）の構造'!J$50</f>
        <v>4997</v>
      </c>
      <c r="H57" s="135"/>
      <c r="I57" s="135"/>
      <c r="J57" s="135">
        <f>'将来負担比率（分子）の構造'!K$50</f>
        <v>5211</v>
      </c>
      <c r="K57" s="135"/>
      <c r="L57" s="135"/>
      <c r="M57" s="135">
        <f>'将来負担比率（分子）の構造'!L$50</f>
        <v>5331</v>
      </c>
      <c r="N57" s="135"/>
      <c r="O57" s="135"/>
      <c r="P57" s="135">
        <f>'将来負担比率（分子）の構造'!M$50</f>
        <v>5230</v>
      </c>
    </row>
    <row r="58" spans="1:16">
      <c r="A58" s="135" t="s">
        <v>34</v>
      </c>
      <c r="B58" s="135"/>
      <c r="C58" s="135"/>
      <c r="D58" s="135">
        <f>'将来負担比率（分子）の構造'!I$49</f>
        <v>4230</v>
      </c>
      <c r="E58" s="135"/>
      <c r="F58" s="135"/>
      <c r="G58" s="135">
        <f>'将来負担比率（分子）の構造'!J$49</f>
        <v>4511</v>
      </c>
      <c r="H58" s="135"/>
      <c r="I58" s="135"/>
      <c r="J58" s="135">
        <f>'将来負担比率（分子）の構造'!K$49</f>
        <v>4866</v>
      </c>
      <c r="K58" s="135"/>
      <c r="L58" s="135"/>
      <c r="M58" s="135">
        <f>'将来負担比率（分子）の構造'!L$49</f>
        <v>4846</v>
      </c>
      <c r="N58" s="135"/>
      <c r="O58" s="135"/>
      <c r="P58" s="135">
        <f>'将来負担比率（分子）の構造'!M$49</f>
        <v>5182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1500</v>
      </c>
      <c r="C62" s="135"/>
      <c r="D62" s="135"/>
      <c r="E62" s="135">
        <f>'将来負担比率（分子）の構造'!J$45</f>
        <v>1508</v>
      </c>
      <c r="F62" s="135"/>
      <c r="G62" s="135"/>
      <c r="H62" s="135">
        <f>'将来負担比率（分子）の構造'!K$45</f>
        <v>1458</v>
      </c>
      <c r="I62" s="135"/>
      <c r="J62" s="135"/>
      <c r="K62" s="135">
        <f>'将来負担比率（分子）の構造'!L$45</f>
        <v>1311</v>
      </c>
      <c r="L62" s="135"/>
      <c r="M62" s="135"/>
      <c r="N62" s="135">
        <f>'将来負担比率（分子）の構造'!M$45</f>
        <v>1288</v>
      </c>
      <c r="O62" s="135"/>
      <c r="P62" s="135"/>
    </row>
    <row r="63" spans="1:16">
      <c r="A63" s="135" t="s">
        <v>28</v>
      </c>
      <c r="B63" s="135">
        <f>'将来負担比率（分子）の構造'!I$44</f>
        <v>3560</v>
      </c>
      <c r="C63" s="135"/>
      <c r="D63" s="135"/>
      <c r="E63" s="135">
        <f>'将来負担比率（分子）の構造'!J$44</f>
        <v>2626</v>
      </c>
      <c r="F63" s="135"/>
      <c r="G63" s="135"/>
      <c r="H63" s="135">
        <f>'将来負担比率（分子）の構造'!K$44</f>
        <v>2298</v>
      </c>
      <c r="I63" s="135"/>
      <c r="J63" s="135"/>
      <c r="K63" s="135">
        <f>'将来負担比率（分子）の構造'!L$44</f>
        <v>2227</v>
      </c>
      <c r="L63" s="135"/>
      <c r="M63" s="135"/>
      <c r="N63" s="135">
        <f>'将来負担比率（分子）の構造'!M$44</f>
        <v>2177</v>
      </c>
      <c r="O63" s="135"/>
      <c r="P63" s="135"/>
    </row>
    <row r="64" spans="1:16">
      <c r="A64" s="135" t="s">
        <v>27</v>
      </c>
      <c r="B64" s="135">
        <f>'将来負担比率（分子）の構造'!I$43</f>
        <v>4557</v>
      </c>
      <c r="C64" s="135"/>
      <c r="D64" s="135"/>
      <c r="E64" s="135">
        <f>'将来負担比率（分子）の構造'!J$43</f>
        <v>4142</v>
      </c>
      <c r="F64" s="135"/>
      <c r="G64" s="135"/>
      <c r="H64" s="135">
        <f>'将来負担比率（分子）の構造'!K$43</f>
        <v>3699</v>
      </c>
      <c r="I64" s="135"/>
      <c r="J64" s="135"/>
      <c r="K64" s="135">
        <f>'将来負担比率（分子）の構造'!L$43</f>
        <v>3517</v>
      </c>
      <c r="L64" s="135"/>
      <c r="M64" s="135"/>
      <c r="N64" s="135">
        <f>'将来負担比率（分子）の構造'!M$43</f>
        <v>3394</v>
      </c>
      <c r="O64" s="135"/>
      <c r="P64" s="135"/>
    </row>
    <row r="65" spans="1:16">
      <c r="A65" s="135" t="s">
        <v>26</v>
      </c>
      <c r="B65" s="135">
        <f>'将来負担比率（分子）の構造'!I$42</f>
        <v>370</v>
      </c>
      <c r="C65" s="135"/>
      <c r="D65" s="135"/>
      <c r="E65" s="135">
        <f>'将来負担比率（分子）の構造'!J$42</f>
        <v>308</v>
      </c>
      <c r="F65" s="135"/>
      <c r="G65" s="135"/>
      <c r="H65" s="135">
        <f>'将来負担比率（分子）の構造'!K$42</f>
        <v>311</v>
      </c>
      <c r="I65" s="135"/>
      <c r="J65" s="135"/>
      <c r="K65" s="135">
        <f>'将来負担比率（分子）の構造'!L$42</f>
        <v>1263</v>
      </c>
      <c r="L65" s="135"/>
      <c r="M65" s="135"/>
      <c r="N65" s="135">
        <f>'将来負担比率（分子）の構造'!M$42</f>
        <v>1258</v>
      </c>
      <c r="O65" s="135"/>
      <c r="P65" s="135"/>
    </row>
    <row r="66" spans="1:16">
      <c r="A66" s="135" t="s">
        <v>25</v>
      </c>
      <c r="B66" s="135">
        <f>'将来負担比率（分子）の構造'!I$41</f>
        <v>12513</v>
      </c>
      <c r="C66" s="135"/>
      <c r="D66" s="135"/>
      <c r="E66" s="135">
        <f>'将来負担比率（分子）の構造'!J$41</f>
        <v>12453</v>
      </c>
      <c r="F66" s="135"/>
      <c r="G66" s="135"/>
      <c r="H66" s="135">
        <f>'将来負担比率（分子）の構造'!K$41</f>
        <v>12215</v>
      </c>
      <c r="I66" s="135"/>
      <c r="J66" s="135"/>
      <c r="K66" s="135">
        <f>'将来負担比率（分子）の構造'!L$41</f>
        <v>12114</v>
      </c>
      <c r="L66" s="135"/>
      <c r="M66" s="135"/>
      <c r="N66" s="135">
        <f>'将来負担比率（分子）の構造'!M$41</f>
        <v>11686</v>
      </c>
      <c r="O66" s="135"/>
      <c r="P66" s="135"/>
    </row>
    <row r="67" spans="1:16">
      <c r="A67" s="135" t="s">
        <v>62</v>
      </c>
      <c r="B67" s="135" t="e">
        <f>NA()</f>
        <v>#N/A</v>
      </c>
      <c r="C67" s="135">
        <f>IF(ISNUMBER('将来負担比率（分子）の構造'!I$52), IF('将来負担比率（分子）の構造'!I$52 &lt; 0, 0, '将来負担比率（分子）の構造'!I$52), NA())</f>
        <v>223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11063158</v>
      </c>
      <c r="S5" s="639"/>
      <c r="T5" s="639"/>
      <c r="U5" s="639"/>
      <c r="V5" s="639"/>
      <c r="W5" s="639"/>
      <c r="X5" s="639"/>
      <c r="Y5" s="686"/>
      <c r="Z5" s="699">
        <v>50.5</v>
      </c>
      <c r="AA5" s="699"/>
      <c r="AB5" s="699"/>
      <c r="AC5" s="699"/>
      <c r="AD5" s="700">
        <v>10244310</v>
      </c>
      <c r="AE5" s="700"/>
      <c r="AF5" s="700"/>
      <c r="AG5" s="700"/>
      <c r="AH5" s="700"/>
      <c r="AI5" s="700"/>
      <c r="AJ5" s="700"/>
      <c r="AK5" s="700"/>
      <c r="AL5" s="687">
        <v>85.6</v>
      </c>
      <c r="AM5" s="656"/>
      <c r="AN5" s="656"/>
      <c r="AO5" s="688"/>
      <c r="AP5" s="675" t="s">
        <v>207</v>
      </c>
      <c r="AQ5" s="676"/>
      <c r="AR5" s="676"/>
      <c r="AS5" s="676"/>
      <c r="AT5" s="676"/>
      <c r="AU5" s="676"/>
      <c r="AV5" s="676"/>
      <c r="AW5" s="676"/>
      <c r="AX5" s="676"/>
      <c r="AY5" s="676"/>
      <c r="AZ5" s="676"/>
      <c r="BA5" s="676"/>
      <c r="BB5" s="676"/>
      <c r="BC5" s="676"/>
      <c r="BD5" s="676"/>
      <c r="BE5" s="676"/>
      <c r="BF5" s="677"/>
      <c r="BG5" s="588">
        <v>10244310</v>
      </c>
      <c r="BH5" s="589"/>
      <c r="BI5" s="589"/>
      <c r="BJ5" s="589"/>
      <c r="BK5" s="589"/>
      <c r="BL5" s="589"/>
      <c r="BM5" s="589"/>
      <c r="BN5" s="590"/>
      <c r="BO5" s="641">
        <v>92.6</v>
      </c>
      <c r="BP5" s="641"/>
      <c r="BQ5" s="641"/>
      <c r="BR5" s="641"/>
      <c r="BS5" s="642">
        <v>184452</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98408</v>
      </c>
      <c r="S6" s="589"/>
      <c r="T6" s="589"/>
      <c r="U6" s="589"/>
      <c r="V6" s="589"/>
      <c r="W6" s="589"/>
      <c r="X6" s="589"/>
      <c r="Y6" s="590"/>
      <c r="Z6" s="641">
        <v>0.4</v>
      </c>
      <c r="AA6" s="641"/>
      <c r="AB6" s="641"/>
      <c r="AC6" s="641"/>
      <c r="AD6" s="642">
        <v>98408</v>
      </c>
      <c r="AE6" s="642"/>
      <c r="AF6" s="642"/>
      <c r="AG6" s="642"/>
      <c r="AH6" s="642"/>
      <c r="AI6" s="642"/>
      <c r="AJ6" s="642"/>
      <c r="AK6" s="642"/>
      <c r="AL6" s="611">
        <v>0.8</v>
      </c>
      <c r="AM6" s="643"/>
      <c r="AN6" s="643"/>
      <c r="AO6" s="644"/>
      <c r="AP6" s="585" t="s">
        <v>212</v>
      </c>
      <c r="AQ6" s="586"/>
      <c r="AR6" s="586"/>
      <c r="AS6" s="586"/>
      <c r="AT6" s="586"/>
      <c r="AU6" s="586"/>
      <c r="AV6" s="586"/>
      <c r="AW6" s="586"/>
      <c r="AX6" s="586"/>
      <c r="AY6" s="586"/>
      <c r="AZ6" s="586"/>
      <c r="BA6" s="586"/>
      <c r="BB6" s="586"/>
      <c r="BC6" s="586"/>
      <c r="BD6" s="586"/>
      <c r="BE6" s="586"/>
      <c r="BF6" s="587"/>
      <c r="BG6" s="588">
        <v>10244310</v>
      </c>
      <c r="BH6" s="589"/>
      <c r="BI6" s="589"/>
      <c r="BJ6" s="589"/>
      <c r="BK6" s="589"/>
      <c r="BL6" s="589"/>
      <c r="BM6" s="589"/>
      <c r="BN6" s="590"/>
      <c r="BO6" s="641">
        <v>92.6</v>
      </c>
      <c r="BP6" s="641"/>
      <c r="BQ6" s="641"/>
      <c r="BR6" s="641"/>
      <c r="BS6" s="642">
        <v>184452</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267936</v>
      </c>
      <c r="CS6" s="589"/>
      <c r="CT6" s="589"/>
      <c r="CU6" s="589"/>
      <c r="CV6" s="589"/>
      <c r="CW6" s="589"/>
      <c r="CX6" s="589"/>
      <c r="CY6" s="590"/>
      <c r="CZ6" s="641">
        <v>1.3</v>
      </c>
      <c r="DA6" s="641"/>
      <c r="DB6" s="641"/>
      <c r="DC6" s="641"/>
      <c r="DD6" s="594" t="s">
        <v>214</v>
      </c>
      <c r="DE6" s="589"/>
      <c r="DF6" s="589"/>
      <c r="DG6" s="589"/>
      <c r="DH6" s="589"/>
      <c r="DI6" s="589"/>
      <c r="DJ6" s="589"/>
      <c r="DK6" s="589"/>
      <c r="DL6" s="589"/>
      <c r="DM6" s="589"/>
      <c r="DN6" s="589"/>
      <c r="DO6" s="589"/>
      <c r="DP6" s="590"/>
      <c r="DQ6" s="594">
        <v>267936</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61763</v>
      </c>
      <c r="S7" s="589"/>
      <c r="T7" s="589"/>
      <c r="U7" s="589"/>
      <c r="V7" s="589"/>
      <c r="W7" s="589"/>
      <c r="X7" s="589"/>
      <c r="Y7" s="590"/>
      <c r="Z7" s="641">
        <v>0.3</v>
      </c>
      <c r="AA7" s="641"/>
      <c r="AB7" s="641"/>
      <c r="AC7" s="641"/>
      <c r="AD7" s="642">
        <v>61763</v>
      </c>
      <c r="AE7" s="642"/>
      <c r="AF7" s="642"/>
      <c r="AG7" s="642"/>
      <c r="AH7" s="642"/>
      <c r="AI7" s="642"/>
      <c r="AJ7" s="642"/>
      <c r="AK7" s="642"/>
      <c r="AL7" s="611">
        <v>0.5</v>
      </c>
      <c r="AM7" s="643"/>
      <c r="AN7" s="643"/>
      <c r="AO7" s="644"/>
      <c r="AP7" s="585" t="s">
        <v>216</v>
      </c>
      <c r="AQ7" s="586"/>
      <c r="AR7" s="586"/>
      <c r="AS7" s="586"/>
      <c r="AT7" s="586"/>
      <c r="AU7" s="586"/>
      <c r="AV7" s="586"/>
      <c r="AW7" s="586"/>
      <c r="AX7" s="586"/>
      <c r="AY7" s="586"/>
      <c r="AZ7" s="586"/>
      <c r="BA7" s="586"/>
      <c r="BB7" s="586"/>
      <c r="BC7" s="586"/>
      <c r="BD7" s="586"/>
      <c r="BE7" s="586"/>
      <c r="BF7" s="587"/>
      <c r="BG7" s="588">
        <v>4926591</v>
      </c>
      <c r="BH7" s="589"/>
      <c r="BI7" s="589"/>
      <c r="BJ7" s="589"/>
      <c r="BK7" s="589"/>
      <c r="BL7" s="589"/>
      <c r="BM7" s="589"/>
      <c r="BN7" s="590"/>
      <c r="BO7" s="641">
        <v>44.5</v>
      </c>
      <c r="BP7" s="641"/>
      <c r="BQ7" s="641"/>
      <c r="BR7" s="641"/>
      <c r="BS7" s="642">
        <v>184452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3185796</v>
      </c>
      <c r="CS7" s="589"/>
      <c r="CT7" s="589"/>
      <c r="CU7" s="589"/>
      <c r="CV7" s="589"/>
      <c r="CW7" s="589"/>
      <c r="CX7" s="589"/>
      <c r="CY7" s="590"/>
      <c r="CZ7" s="641">
        <v>14.9</v>
      </c>
      <c r="DA7" s="641"/>
      <c r="DB7" s="641"/>
      <c r="DC7" s="641"/>
      <c r="DD7" s="594">
        <v>545721</v>
      </c>
      <c r="DE7" s="589"/>
      <c r="DF7" s="589"/>
      <c r="DG7" s="589"/>
      <c r="DH7" s="589"/>
      <c r="DI7" s="589"/>
      <c r="DJ7" s="589"/>
      <c r="DK7" s="589"/>
      <c r="DL7" s="589"/>
      <c r="DM7" s="589"/>
      <c r="DN7" s="589"/>
      <c r="DO7" s="589"/>
      <c r="DP7" s="590"/>
      <c r="DQ7" s="594">
        <v>2550383</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78098</v>
      </c>
      <c r="S8" s="589"/>
      <c r="T8" s="589"/>
      <c r="U8" s="589"/>
      <c r="V8" s="589"/>
      <c r="W8" s="589"/>
      <c r="X8" s="589"/>
      <c r="Y8" s="590"/>
      <c r="Z8" s="641">
        <v>0.4</v>
      </c>
      <c r="AA8" s="641"/>
      <c r="AB8" s="641"/>
      <c r="AC8" s="641"/>
      <c r="AD8" s="642">
        <v>78098</v>
      </c>
      <c r="AE8" s="642"/>
      <c r="AF8" s="642"/>
      <c r="AG8" s="642"/>
      <c r="AH8" s="642"/>
      <c r="AI8" s="642"/>
      <c r="AJ8" s="642"/>
      <c r="AK8" s="642"/>
      <c r="AL8" s="611">
        <v>0.7</v>
      </c>
      <c r="AM8" s="643"/>
      <c r="AN8" s="643"/>
      <c r="AO8" s="644"/>
      <c r="AP8" s="585" t="s">
        <v>219</v>
      </c>
      <c r="AQ8" s="586"/>
      <c r="AR8" s="586"/>
      <c r="AS8" s="586"/>
      <c r="AT8" s="586"/>
      <c r="AU8" s="586"/>
      <c r="AV8" s="586"/>
      <c r="AW8" s="586"/>
      <c r="AX8" s="586"/>
      <c r="AY8" s="586"/>
      <c r="AZ8" s="586"/>
      <c r="BA8" s="586"/>
      <c r="BB8" s="586"/>
      <c r="BC8" s="586"/>
      <c r="BD8" s="586"/>
      <c r="BE8" s="586"/>
      <c r="BF8" s="587"/>
      <c r="BG8" s="588">
        <v>97382</v>
      </c>
      <c r="BH8" s="589"/>
      <c r="BI8" s="589"/>
      <c r="BJ8" s="589"/>
      <c r="BK8" s="589"/>
      <c r="BL8" s="589"/>
      <c r="BM8" s="589"/>
      <c r="BN8" s="590"/>
      <c r="BO8" s="641">
        <v>0.9</v>
      </c>
      <c r="BP8" s="641"/>
      <c r="BQ8" s="641"/>
      <c r="BR8" s="641"/>
      <c r="BS8" s="594" t="s">
        <v>110</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9920000</v>
      </c>
      <c r="CS8" s="589"/>
      <c r="CT8" s="589"/>
      <c r="CU8" s="589"/>
      <c r="CV8" s="589"/>
      <c r="CW8" s="589"/>
      <c r="CX8" s="589"/>
      <c r="CY8" s="590"/>
      <c r="CZ8" s="641">
        <v>46.5</v>
      </c>
      <c r="DA8" s="641"/>
      <c r="DB8" s="641"/>
      <c r="DC8" s="641"/>
      <c r="DD8" s="594">
        <v>389928</v>
      </c>
      <c r="DE8" s="589"/>
      <c r="DF8" s="589"/>
      <c r="DG8" s="589"/>
      <c r="DH8" s="589"/>
      <c r="DI8" s="589"/>
      <c r="DJ8" s="589"/>
      <c r="DK8" s="589"/>
      <c r="DL8" s="589"/>
      <c r="DM8" s="589"/>
      <c r="DN8" s="589"/>
      <c r="DO8" s="589"/>
      <c r="DP8" s="590"/>
      <c r="DQ8" s="594">
        <v>4868351</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65782</v>
      </c>
      <c r="S9" s="589"/>
      <c r="T9" s="589"/>
      <c r="U9" s="589"/>
      <c r="V9" s="589"/>
      <c r="W9" s="589"/>
      <c r="X9" s="589"/>
      <c r="Y9" s="590"/>
      <c r="Z9" s="641">
        <v>0.3</v>
      </c>
      <c r="AA9" s="641"/>
      <c r="AB9" s="641"/>
      <c r="AC9" s="641"/>
      <c r="AD9" s="642">
        <v>65782</v>
      </c>
      <c r="AE9" s="642"/>
      <c r="AF9" s="642"/>
      <c r="AG9" s="642"/>
      <c r="AH9" s="642"/>
      <c r="AI9" s="642"/>
      <c r="AJ9" s="642"/>
      <c r="AK9" s="642"/>
      <c r="AL9" s="611">
        <v>0.5</v>
      </c>
      <c r="AM9" s="643"/>
      <c r="AN9" s="643"/>
      <c r="AO9" s="644"/>
      <c r="AP9" s="585" t="s">
        <v>222</v>
      </c>
      <c r="AQ9" s="586"/>
      <c r="AR9" s="586"/>
      <c r="AS9" s="586"/>
      <c r="AT9" s="586"/>
      <c r="AU9" s="586"/>
      <c r="AV9" s="586"/>
      <c r="AW9" s="586"/>
      <c r="AX9" s="586"/>
      <c r="AY9" s="586"/>
      <c r="AZ9" s="586"/>
      <c r="BA9" s="586"/>
      <c r="BB9" s="586"/>
      <c r="BC9" s="586"/>
      <c r="BD9" s="586"/>
      <c r="BE9" s="586"/>
      <c r="BF9" s="587"/>
      <c r="BG9" s="588">
        <v>3363485</v>
      </c>
      <c r="BH9" s="589"/>
      <c r="BI9" s="589"/>
      <c r="BJ9" s="589"/>
      <c r="BK9" s="589"/>
      <c r="BL9" s="589"/>
      <c r="BM9" s="589"/>
      <c r="BN9" s="590"/>
      <c r="BO9" s="641">
        <v>30.4</v>
      </c>
      <c r="BP9" s="641"/>
      <c r="BQ9" s="641"/>
      <c r="BR9" s="641"/>
      <c r="BS9" s="594" t="s">
        <v>110</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1972327</v>
      </c>
      <c r="CS9" s="589"/>
      <c r="CT9" s="589"/>
      <c r="CU9" s="589"/>
      <c r="CV9" s="589"/>
      <c r="CW9" s="589"/>
      <c r="CX9" s="589"/>
      <c r="CY9" s="590"/>
      <c r="CZ9" s="641">
        <v>9.3000000000000007</v>
      </c>
      <c r="DA9" s="641"/>
      <c r="DB9" s="641"/>
      <c r="DC9" s="641"/>
      <c r="DD9" s="594" t="s">
        <v>110</v>
      </c>
      <c r="DE9" s="589"/>
      <c r="DF9" s="589"/>
      <c r="DG9" s="589"/>
      <c r="DH9" s="589"/>
      <c r="DI9" s="589"/>
      <c r="DJ9" s="589"/>
      <c r="DK9" s="589"/>
      <c r="DL9" s="589"/>
      <c r="DM9" s="589"/>
      <c r="DN9" s="589"/>
      <c r="DO9" s="589"/>
      <c r="DP9" s="590"/>
      <c r="DQ9" s="594">
        <v>1281569</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790439</v>
      </c>
      <c r="S10" s="589"/>
      <c r="T10" s="589"/>
      <c r="U10" s="589"/>
      <c r="V10" s="589"/>
      <c r="W10" s="589"/>
      <c r="X10" s="589"/>
      <c r="Y10" s="590"/>
      <c r="Z10" s="641">
        <v>3.6</v>
      </c>
      <c r="AA10" s="641"/>
      <c r="AB10" s="641"/>
      <c r="AC10" s="641"/>
      <c r="AD10" s="642">
        <v>790439</v>
      </c>
      <c r="AE10" s="642"/>
      <c r="AF10" s="642"/>
      <c r="AG10" s="642"/>
      <c r="AH10" s="642"/>
      <c r="AI10" s="642"/>
      <c r="AJ10" s="642"/>
      <c r="AK10" s="642"/>
      <c r="AL10" s="611">
        <v>6.6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144808</v>
      </c>
      <c r="BH10" s="589"/>
      <c r="BI10" s="589"/>
      <c r="BJ10" s="589"/>
      <c r="BK10" s="589"/>
      <c r="BL10" s="589"/>
      <c r="BM10" s="589"/>
      <c r="BN10" s="590"/>
      <c r="BO10" s="641">
        <v>1.3</v>
      </c>
      <c r="BP10" s="641"/>
      <c r="BQ10" s="641"/>
      <c r="BR10" s="641"/>
      <c r="BS10" s="594" t="s">
        <v>110</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139184</v>
      </c>
      <c r="CS10" s="589"/>
      <c r="CT10" s="589"/>
      <c r="CU10" s="589"/>
      <c r="CV10" s="589"/>
      <c r="CW10" s="589"/>
      <c r="CX10" s="589"/>
      <c r="CY10" s="590"/>
      <c r="CZ10" s="641">
        <v>0.7</v>
      </c>
      <c r="DA10" s="641"/>
      <c r="DB10" s="641"/>
      <c r="DC10" s="641"/>
      <c r="DD10" s="594" t="s">
        <v>110</v>
      </c>
      <c r="DE10" s="589"/>
      <c r="DF10" s="589"/>
      <c r="DG10" s="589"/>
      <c r="DH10" s="589"/>
      <c r="DI10" s="589"/>
      <c r="DJ10" s="589"/>
      <c r="DK10" s="589"/>
      <c r="DL10" s="589"/>
      <c r="DM10" s="589"/>
      <c r="DN10" s="589"/>
      <c r="DO10" s="589"/>
      <c r="DP10" s="590"/>
      <c r="DQ10" s="594">
        <v>121193</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110</v>
      </c>
      <c r="S11" s="589"/>
      <c r="T11" s="589"/>
      <c r="U11" s="589"/>
      <c r="V11" s="589"/>
      <c r="W11" s="589"/>
      <c r="X11" s="589"/>
      <c r="Y11" s="590"/>
      <c r="Z11" s="641" t="s">
        <v>110</v>
      </c>
      <c r="AA11" s="641"/>
      <c r="AB11" s="641"/>
      <c r="AC11" s="641"/>
      <c r="AD11" s="642" t="s">
        <v>110</v>
      </c>
      <c r="AE11" s="642"/>
      <c r="AF11" s="642"/>
      <c r="AG11" s="642"/>
      <c r="AH11" s="642"/>
      <c r="AI11" s="642"/>
      <c r="AJ11" s="642"/>
      <c r="AK11" s="642"/>
      <c r="AL11" s="611" t="s">
        <v>110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1320916</v>
      </c>
      <c r="BH11" s="589"/>
      <c r="BI11" s="589"/>
      <c r="BJ11" s="589"/>
      <c r="BK11" s="589"/>
      <c r="BL11" s="589"/>
      <c r="BM11" s="589"/>
      <c r="BN11" s="590"/>
      <c r="BO11" s="641">
        <v>11.9</v>
      </c>
      <c r="BP11" s="641"/>
      <c r="BQ11" s="641"/>
      <c r="BR11" s="641"/>
      <c r="BS11" s="594">
        <v>184452</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46794</v>
      </c>
      <c r="CS11" s="589"/>
      <c r="CT11" s="589"/>
      <c r="CU11" s="589"/>
      <c r="CV11" s="589"/>
      <c r="CW11" s="589"/>
      <c r="CX11" s="589"/>
      <c r="CY11" s="590"/>
      <c r="CZ11" s="641">
        <v>0.2</v>
      </c>
      <c r="DA11" s="641"/>
      <c r="DB11" s="641"/>
      <c r="DC11" s="641"/>
      <c r="DD11" s="594">
        <v>19577</v>
      </c>
      <c r="DE11" s="589"/>
      <c r="DF11" s="589"/>
      <c r="DG11" s="589"/>
      <c r="DH11" s="589"/>
      <c r="DI11" s="589"/>
      <c r="DJ11" s="589"/>
      <c r="DK11" s="589"/>
      <c r="DL11" s="589"/>
      <c r="DM11" s="589"/>
      <c r="DN11" s="589"/>
      <c r="DO11" s="589"/>
      <c r="DP11" s="590"/>
      <c r="DQ11" s="594">
        <v>31880</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4751226</v>
      </c>
      <c r="BH12" s="589"/>
      <c r="BI12" s="589"/>
      <c r="BJ12" s="589"/>
      <c r="BK12" s="589"/>
      <c r="BL12" s="589"/>
      <c r="BM12" s="589"/>
      <c r="BN12" s="590"/>
      <c r="BO12" s="641">
        <v>42.9</v>
      </c>
      <c r="BP12" s="641"/>
      <c r="BQ12" s="641"/>
      <c r="BR12" s="641"/>
      <c r="BS12" s="594" t="s">
        <v>110</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271553</v>
      </c>
      <c r="CS12" s="589"/>
      <c r="CT12" s="589"/>
      <c r="CU12" s="589"/>
      <c r="CV12" s="589"/>
      <c r="CW12" s="589"/>
      <c r="CX12" s="589"/>
      <c r="CY12" s="590"/>
      <c r="CZ12" s="641">
        <v>1.3</v>
      </c>
      <c r="DA12" s="641"/>
      <c r="DB12" s="641"/>
      <c r="DC12" s="641"/>
      <c r="DD12" s="594">
        <v>422</v>
      </c>
      <c r="DE12" s="589"/>
      <c r="DF12" s="589"/>
      <c r="DG12" s="589"/>
      <c r="DH12" s="589"/>
      <c r="DI12" s="589"/>
      <c r="DJ12" s="589"/>
      <c r="DK12" s="589"/>
      <c r="DL12" s="589"/>
      <c r="DM12" s="589"/>
      <c r="DN12" s="589"/>
      <c r="DO12" s="589"/>
      <c r="DP12" s="590"/>
      <c r="DQ12" s="594">
        <v>259779</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32898</v>
      </c>
      <c r="S13" s="589"/>
      <c r="T13" s="589"/>
      <c r="U13" s="589"/>
      <c r="V13" s="589"/>
      <c r="W13" s="589"/>
      <c r="X13" s="589"/>
      <c r="Y13" s="590"/>
      <c r="Z13" s="641">
        <v>0.2</v>
      </c>
      <c r="AA13" s="641"/>
      <c r="AB13" s="641"/>
      <c r="AC13" s="641"/>
      <c r="AD13" s="642">
        <v>32898</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4665960</v>
      </c>
      <c r="BH13" s="589"/>
      <c r="BI13" s="589"/>
      <c r="BJ13" s="589"/>
      <c r="BK13" s="589"/>
      <c r="BL13" s="589"/>
      <c r="BM13" s="589"/>
      <c r="BN13" s="590"/>
      <c r="BO13" s="641">
        <v>42.2</v>
      </c>
      <c r="BP13" s="641"/>
      <c r="BQ13" s="641"/>
      <c r="BR13" s="641"/>
      <c r="BS13" s="594" t="s">
        <v>110</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1421881</v>
      </c>
      <c r="CS13" s="589"/>
      <c r="CT13" s="589"/>
      <c r="CU13" s="589"/>
      <c r="CV13" s="589"/>
      <c r="CW13" s="589"/>
      <c r="CX13" s="589"/>
      <c r="CY13" s="590"/>
      <c r="CZ13" s="641">
        <v>6.7</v>
      </c>
      <c r="DA13" s="641"/>
      <c r="DB13" s="641"/>
      <c r="DC13" s="641"/>
      <c r="DD13" s="594">
        <v>142442</v>
      </c>
      <c r="DE13" s="589"/>
      <c r="DF13" s="589"/>
      <c r="DG13" s="589"/>
      <c r="DH13" s="589"/>
      <c r="DI13" s="589"/>
      <c r="DJ13" s="589"/>
      <c r="DK13" s="589"/>
      <c r="DL13" s="589"/>
      <c r="DM13" s="589"/>
      <c r="DN13" s="589"/>
      <c r="DO13" s="589"/>
      <c r="DP13" s="590"/>
      <c r="DQ13" s="594">
        <v>1219733</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67311</v>
      </c>
      <c r="BH14" s="589"/>
      <c r="BI14" s="589"/>
      <c r="BJ14" s="589"/>
      <c r="BK14" s="589"/>
      <c r="BL14" s="589"/>
      <c r="BM14" s="589"/>
      <c r="BN14" s="590"/>
      <c r="BO14" s="641">
        <v>0.6</v>
      </c>
      <c r="BP14" s="641"/>
      <c r="BQ14" s="641"/>
      <c r="BR14" s="641"/>
      <c r="BS14" s="594" t="s">
        <v>110</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805096</v>
      </c>
      <c r="CS14" s="589"/>
      <c r="CT14" s="589"/>
      <c r="CU14" s="589"/>
      <c r="CV14" s="589"/>
      <c r="CW14" s="589"/>
      <c r="CX14" s="589"/>
      <c r="CY14" s="590"/>
      <c r="CZ14" s="641">
        <v>3.8</v>
      </c>
      <c r="DA14" s="641"/>
      <c r="DB14" s="641"/>
      <c r="DC14" s="641"/>
      <c r="DD14" s="594">
        <v>33337</v>
      </c>
      <c r="DE14" s="589"/>
      <c r="DF14" s="589"/>
      <c r="DG14" s="589"/>
      <c r="DH14" s="589"/>
      <c r="DI14" s="589"/>
      <c r="DJ14" s="589"/>
      <c r="DK14" s="589"/>
      <c r="DL14" s="589"/>
      <c r="DM14" s="589"/>
      <c r="DN14" s="589"/>
      <c r="DO14" s="589"/>
      <c r="DP14" s="590"/>
      <c r="DQ14" s="594">
        <v>570144</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43241</v>
      </c>
      <c r="S15" s="589"/>
      <c r="T15" s="589"/>
      <c r="U15" s="589"/>
      <c r="V15" s="589"/>
      <c r="W15" s="589"/>
      <c r="X15" s="589"/>
      <c r="Y15" s="590"/>
      <c r="Z15" s="641">
        <v>0.2</v>
      </c>
      <c r="AA15" s="641"/>
      <c r="AB15" s="641"/>
      <c r="AC15" s="641"/>
      <c r="AD15" s="642">
        <v>43241</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499182</v>
      </c>
      <c r="BH15" s="589"/>
      <c r="BI15" s="589"/>
      <c r="BJ15" s="589"/>
      <c r="BK15" s="589"/>
      <c r="BL15" s="589"/>
      <c r="BM15" s="589"/>
      <c r="BN15" s="590"/>
      <c r="BO15" s="641">
        <v>4.5</v>
      </c>
      <c r="BP15" s="641"/>
      <c r="BQ15" s="641"/>
      <c r="BR15" s="641"/>
      <c r="BS15" s="594" t="s">
        <v>110</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2047633</v>
      </c>
      <c r="CS15" s="589"/>
      <c r="CT15" s="589"/>
      <c r="CU15" s="589"/>
      <c r="CV15" s="589"/>
      <c r="CW15" s="589"/>
      <c r="CX15" s="589"/>
      <c r="CY15" s="590"/>
      <c r="CZ15" s="641">
        <v>9.6</v>
      </c>
      <c r="DA15" s="641"/>
      <c r="DB15" s="641"/>
      <c r="DC15" s="641"/>
      <c r="DD15" s="594">
        <v>78656</v>
      </c>
      <c r="DE15" s="589"/>
      <c r="DF15" s="589"/>
      <c r="DG15" s="589"/>
      <c r="DH15" s="589"/>
      <c r="DI15" s="589"/>
      <c r="DJ15" s="589"/>
      <c r="DK15" s="589"/>
      <c r="DL15" s="589"/>
      <c r="DM15" s="589"/>
      <c r="DN15" s="589"/>
      <c r="DO15" s="589"/>
      <c r="DP15" s="590"/>
      <c r="DQ15" s="594">
        <v>1658216</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337909</v>
      </c>
      <c r="S16" s="589"/>
      <c r="T16" s="589"/>
      <c r="U16" s="589"/>
      <c r="V16" s="589"/>
      <c r="W16" s="589"/>
      <c r="X16" s="589"/>
      <c r="Y16" s="590"/>
      <c r="Z16" s="641">
        <v>1.5</v>
      </c>
      <c r="AA16" s="641"/>
      <c r="AB16" s="641"/>
      <c r="AC16" s="641"/>
      <c r="AD16" s="642">
        <v>240094</v>
      </c>
      <c r="AE16" s="642"/>
      <c r="AF16" s="642"/>
      <c r="AG16" s="642"/>
      <c r="AH16" s="642"/>
      <c r="AI16" s="642"/>
      <c r="AJ16" s="642"/>
      <c r="AK16" s="642"/>
      <c r="AL16" s="611">
        <v>2</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110</v>
      </c>
      <c r="CS16" s="589"/>
      <c r="CT16" s="589"/>
      <c r="CU16" s="589"/>
      <c r="CV16" s="589"/>
      <c r="CW16" s="589"/>
      <c r="CX16" s="589"/>
      <c r="CY16" s="590"/>
      <c r="CZ16" s="641" t="s">
        <v>110</v>
      </c>
      <c r="DA16" s="641"/>
      <c r="DB16" s="641"/>
      <c r="DC16" s="641"/>
      <c r="DD16" s="594" t="s">
        <v>110</v>
      </c>
      <c r="DE16" s="589"/>
      <c r="DF16" s="589"/>
      <c r="DG16" s="589"/>
      <c r="DH16" s="589"/>
      <c r="DI16" s="589"/>
      <c r="DJ16" s="589"/>
      <c r="DK16" s="589"/>
      <c r="DL16" s="589"/>
      <c r="DM16" s="589"/>
      <c r="DN16" s="589"/>
      <c r="DO16" s="589"/>
      <c r="DP16" s="590"/>
      <c r="DQ16" s="594" t="s">
        <v>110</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240094</v>
      </c>
      <c r="S17" s="589"/>
      <c r="T17" s="589"/>
      <c r="U17" s="589"/>
      <c r="V17" s="589"/>
      <c r="W17" s="589"/>
      <c r="X17" s="589"/>
      <c r="Y17" s="590"/>
      <c r="Z17" s="641">
        <v>1.1000000000000001</v>
      </c>
      <c r="AA17" s="641"/>
      <c r="AB17" s="641"/>
      <c r="AC17" s="641"/>
      <c r="AD17" s="642">
        <v>240094</v>
      </c>
      <c r="AE17" s="642"/>
      <c r="AF17" s="642"/>
      <c r="AG17" s="642"/>
      <c r="AH17" s="642"/>
      <c r="AI17" s="642"/>
      <c r="AJ17" s="642"/>
      <c r="AK17" s="642"/>
      <c r="AL17" s="611">
        <v>2</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1234709</v>
      </c>
      <c r="CS17" s="589"/>
      <c r="CT17" s="589"/>
      <c r="CU17" s="589"/>
      <c r="CV17" s="589"/>
      <c r="CW17" s="589"/>
      <c r="CX17" s="589"/>
      <c r="CY17" s="590"/>
      <c r="CZ17" s="641">
        <v>5.8</v>
      </c>
      <c r="DA17" s="641"/>
      <c r="DB17" s="641"/>
      <c r="DC17" s="641"/>
      <c r="DD17" s="594" t="s">
        <v>110</v>
      </c>
      <c r="DE17" s="589"/>
      <c r="DF17" s="589"/>
      <c r="DG17" s="589"/>
      <c r="DH17" s="589"/>
      <c r="DI17" s="589"/>
      <c r="DJ17" s="589"/>
      <c r="DK17" s="589"/>
      <c r="DL17" s="589"/>
      <c r="DM17" s="589"/>
      <c r="DN17" s="589"/>
      <c r="DO17" s="589"/>
      <c r="DP17" s="590"/>
      <c r="DQ17" s="594">
        <v>1230655</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97813</v>
      </c>
      <c r="S18" s="589"/>
      <c r="T18" s="589"/>
      <c r="U18" s="589"/>
      <c r="V18" s="589"/>
      <c r="W18" s="589"/>
      <c r="X18" s="589"/>
      <c r="Y18" s="590"/>
      <c r="Z18" s="641">
        <v>0.4</v>
      </c>
      <c r="AA18" s="641"/>
      <c r="AB18" s="641"/>
      <c r="AC18" s="641"/>
      <c r="AD18" s="642" t="s">
        <v>110</v>
      </c>
      <c r="AE18" s="642"/>
      <c r="AF18" s="642"/>
      <c r="AG18" s="642"/>
      <c r="AH18" s="642"/>
      <c r="AI18" s="642"/>
      <c r="AJ18" s="642"/>
      <c r="AK18" s="642"/>
      <c r="AL18" s="611" t="s">
        <v>110</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110</v>
      </c>
      <c r="AE19" s="642"/>
      <c r="AF19" s="642"/>
      <c r="AG19" s="642"/>
      <c r="AH19" s="642"/>
      <c r="AI19" s="642"/>
      <c r="AJ19" s="642"/>
      <c r="AK19" s="642"/>
      <c r="AL19" s="611" t="s">
        <v>110</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818848</v>
      </c>
      <c r="BH19" s="589"/>
      <c r="BI19" s="589"/>
      <c r="BJ19" s="589"/>
      <c r="BK19" s="589"/>
      <c r="BL19" s="589"/>
      <c r="BM19" s="589"/>
      <c r="BN19" s="590"/>
      <c r="BO19" s="641">
        <v>7.4</v>
      </c>
      <c r="BP19" s="641"/>
      <c r="BQ19" s="641"/>
      <c r="BR19" s="641"/>
      <c r="BS19" s="594" t="s">
        <v>110</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12571696</v>
      </c>
      <c r="S20" s="589"/>
      <c r="T20" s="589"/>
      <c r="U20" s="589"/>
      <c r="V20" s="589"/>
      <c r="W20" s="589"/>
      <c r="X20" s="589"/>
      <c r="Y20" s="590"/>
      <c r="Z20" s="641">
        <v>57.3</v>
      </c>
      <c r="AA20" s="641"/>
      <c r="AB20" s="641"/>
      <c r="AC20" s="641"/>
      <c r="AD20" s="642">
        <v>11655033</v>
      </c>
      <c r="AE20" s="642"/>
      <c r="AF20" s="642"/>
      <c r="AG20" s="642"/>
      <c r="AH20" s="642"/>
      <c r="AI20" s="642"/>
      <c r="AJ20" s="642"/>
      <c r="AK20" s="642"/>
      <c r="AL20" s="611">
        <v>97.3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818848</v>
      </c>
      <c r="BH20" s="589"/>
      <c r="BI20" s="589"/>
      <c r="BJ20" s="589"/>
      <c r="BK20" s="589"/>
      <c r="BL20" s="589"/>
      <c r="BM20" s="589"/>
      <c r="BN20" s="590"/>
      <c r="BO20" s="641">
        <v>7.4</v>
      </c>
      <c r="BP20" s="641"/>
      <c r="BQ20" s="641"/>
      <c r="BR20" s="641"/>
      <c r="BS20" s="594" t="s">
        <v>110</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21312909</v>
      </c>
      <c r="CS20" s="589"/>
      <c r="CT20" s="589"/>
      <c r="CU20" s="589"/>
      <c r="CV20" s="589"/>
      <c r="CW20" s="589"/>
      <c r="CX20" s="589"/>
      <c r="CY20" s="590"/>
      <c r="CZ20" s="641">
        <v>100</v>
      </c>
      <c r="DA20" s="641"/>
      <c r="DB20" s="641"/>
      <c r="DC20" s="641"/>
      <c r="DD20" s="594">
        <v>1210083</v>
      </c>
      <c r="DE20" s="589"/>
      <c r="DF20" s="589"/>
      <c r="DG20" s="589"/>
      <c r="DH20" s="589"/>
      <c r="DI20" s="589"/>
      <c r="DJ20" s="589"/>
      <c r="DK20" s="589"/>
      <c r="DL20" s="589"/>
      <c r="DM20" s="589"/>
      <c r="DN20" s="589"/>
      <c r="DO20" s="589"/>
      <c r="DP20" s="590"/>
      <c r="DQ20" s="594">
        <v>14059839</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8213</v>
      </c>
      <c r="S21" s="589"/>
      <c r="T21" s="589"/>
      <c r="U21" s="589"/>
      <c r="V21" s="589"/>
      <c r="W21" s="589"/>
      <c r="X21" s="589"/>
      <c r="Y21" s="590"/>
      <c r="Z21" s="641">
        <v>0</v>
      </c>
      <c r="AA21" s="641"/>
      <c r="AB21" s="641"/>
      <c r="AC21" s="641"/>
      <c r="AD21" s="642">
        <v>8213</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224414</v>
      </c>
      <c r="S22" s="589"/>
      <c r="T22" s="589"/>
      <c r="U22" s="589"/>
      <c r="V22" s="589"/>
      <c r="W22" s="589"/>
      <c r="X22" s="589"/>
      <c r="Y22" s="590"/>
      <c r="Z22" s="641">
        <v>1</v>
      </c>
      <c r="AA22" s="641"/>
      <c r="AB22" s="641"/>
      <c r="AC22" s="641"/>
      <c r="AD22" s="642">
        <v>9837</v>
      </c>
      <c r="AE22" s="642"/>
      <c r="AF22" s="642"/>
      <c r="AG22" s="642"/>
      <c r="AH22" s="642"/>
      <c r="AI22" s="642"/>
      <c r="AJ22" s="642"/>
      <c r="AK22" s="642"/>
      <c r="AL22" s="611">
        <v>0.1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225949</v>
      </c>
      <c r="S23" s="589"/>
      <c r="T23" s="589"/>
      <c r="U23" s="589"/>
      <c r="V23" s="589"/>
      <c r="W23" s="589"/>
      <c r="X23" s="589"/>
      <c r="Y23" s="590"/>
      <c r="Z23" s="641">
        <v>1</v>
      </c>
      <c r="AA23" s="641"/>
      <c r="AB23" s="641"/>
      <c r="AC23" s="641"/>
      <c r="AD23" s="642">
        <v>32434</v>
      </c>
      <c r="AE23" s="642"/>
      <c r="AF23" s="642"/>
      <c r="AG23" s="642"/>
      <c r="AH23" s="642"/>
      <c r="AI23" s="642"/>
      <c r="AJ23" s="642"/>
      <c r="AK23" s="642"/>
      <c r="AL23" s="611">
        <v>0.3</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818848</v>
      </c>
      <c r="BH23" s="589"/>
      <c r="BI23" s="589"/>
      <c r="BJ23" s="589"/>
      <c r="BK23" s="589"/>
      <c r="BL23" s="589"/>
      <c r="BM23" s="589"/>
      <c r="BN23" s="590"/>
      <c r="BO23" s="641">
        <v>7.4</v>
      </c>
      <c r="BP23" s="641"/>
      <c r="BQ23" s="641"/>
      <c r="BR23" s="641"/>
      <c r="BS23" s="594" t="s">
        <v>110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200758</v>
      </c>
      <c r="S24" s="589"/>
      <c r="T24" s="589"/>
      <c r="U24" s="589"/>
      <c r="V24" s="589"/>
      <c r="W24" s="589"/>
      <c r="X24" s="589"/>
      <c r="Y24" s="590"/>
      <c r="Z24" s="641">
        <v>0.9</v>
      </c>
      <c r="AA24" s="641"/>
      <c r="AB24" s="641"/>
      <c r="AC24" s="641"/>
      <c r="AD24" s="642" t="s">
        <v>110</v>
      </c>
      <c r="AE24" s="642"/>
      <c r="AF24" s="642"/>
      <c r="AG24" s="642"/>
      <c r="AH24" s="642"/>
      <c r="AI24" s="642"/>
      <c r="AJ24" s="642"/>
      <c r="AK24" s="642"/>
      <c r="AL24" s="611" t="s">
        <v>110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10673047</v>
      </c>
      <c r="CS24" s="639"/>
      <c r="CT24" s="639"/>
      <c r="CU24" s="639"/>
      <c r="CV24" s="639"/>
      <c r="CW24" s="639"/>
      <c r="CX24" s="639"/>
      <c r="CY24" s="686"/>
      <c r="CZ24" s="690">
        <v>50.1</v>
      </c>
      <c r="DA24" s="691"/>
      <c r="DB24" s="691"/>
      <c r="DC24" s="692"/>
      <c r="DD24" s="685">
        <v>6209937</v>
      </c>
      <c r="DE24" s="639"/>
      <c r="DF24" s="639"/>
      <c r="DG24" s="639"/>
      <c r="DH24" s="639"/>
      <c r="DI24" s="639"/>
      <c r="DJ24" s="639"/>
      <c r="DK24" s="686"/>
      <c r="DL24" s="685">
        <v>6146318</v>
      </c>
      <c r="DM24" s="639"/>
      <c r="DN24" s="639"/>
      <c r="DO24" s="639"/>
      <c r="DP24" s="639"/>
      <c r="DQ24" s="639"/>
      <c r="DR24" s="639"/>
      <c r="DS24" s="639"/>
      <c r="DT24" s="639"/>
      <c r="DU24" s="639"/>
      <c r="DV24" s="686"/>
      <c r="DW24" s="687">
        <v>49.4</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2995415</v>
      </c>
      <c r="S25" s="589"/>
      <c r="T25" s="589"/>
      <c r="U25" s="589"/>
      <c r="V25" s="589"/>
      <c r="W25" s="589"/>
      <c r="X25" s="589"/>
      <c r="Y25" s="590"/>
      <c r="Z25" s="641">
        <v>13.7</v>
      </c>
      <c r="AA25" s="641"/>
      <c r="AB25" s="641"/>
      <c r="AC25" s="641"/>
      <c r="AD25" s="642" t="s">
        <v>110</v>
      </c>
      <c r="AE25" s="642"/>
      <c r="AF25" s="642"/>
      <c r="AG25" s="642"/>
      <c r="AH25" s="642"/>
      <c r="AI25" s="642"/>
      <c r="AJ25" s="642"/>
      <c r="AK25" s="642"/>
      <c r="AL25" s="611" t="s">
        <v>110</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3372579</v>
      </c>
      <c r="CS25" s="607"/>
      <c r="CT25" s="607"/>
      <c r="CU25" s="607"/>
      <c r="CV25" s="607"/>
      <c r="CW25" s="607"/>
      <c r="CX25" s="607"/>
      <c r="CY25" s="608"/>
      <c r="CZ25" s="591">
        <v>15.8</v>
      </c>
      <c r="DA25" s="609"/>
      <c r="DB25" s="609"/>
      <c r="DC25" s="610"/>
      <c r="DD25" s="594">
        <v>3087366</v>
      </c>
      <c r="DE25" s="607"/>
      <c r="DF25" s="607"/>
      <c r="DG25" s="607"/>
      <c r="DH25" s="607"/>
      <c r="DI25" s="607"/>
      <c r="DJ25" s="607"/>
      <c r="DK25" s="608"/>
      <c r="DL25" s="594">
        <v>3027686</v>
      </c>
      <c r="DM25" s="607"/>
      <c r="DN25" s="607"/>
      <c r="DO25" s="607"/>
      <c r="DP25" s="607"/>
      <c r="DQ25" s="607"/>
      <c r="DR25" s="607"/>
      <c r="DS25" s="607"/>
      <c r="DT25" s="607"/>
      <c r="DU25" s="607"/>
      <c r="DV25" s="608"/>
      <c r="DW25" s="611">
        <v>24.4</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247899</v>
      </c>
      <c r="S26" s="589"/>
      <c r="T26" s="589"/>
      <c r="U26" s="589"/>
      <c r="V26" s="589"/>
      <c r="W26" s="589"/>
      <c r="X26" s="589"/>
      <c r="Y26" s="590"/>
      <c r="Z26" s="641">
        <v>1.1000000000000001</v>
      </c>
      <c r="AA26" s="641"/>
      <c r="AB26" s="641"/>
      <c r="AC26" s="641"/>
      <c r="AD26" s="642">
        <v>247899</v>
      </c>
      <c r="AE26" s="642"/>
      <c r="AF26" s="642"/>
      <c r="AG26" s="642"/>
      <c r="AH26" s="642"/>
      <c r="AI26" s="642"/>
      <c r="AJ26" s="642"/>
      <c r="AK26" s="642"/>
      <c r="AL26" s="611">
        <v>2.1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2107540</v>
      </c>
      <c r="CS26" s="589"/>
      <c r="CT26" s="589"/>
      <c r="CU26" s="589"/>
      <c r="CV26" s="589"/>
      <c r="CW26" s="589"/>
      <c r="CX26" s="589"/>
      <c r="CY26" s="590"/>
      <c r="CZ26" s="591">
        <v>9.9</v>
      </c>
      <c r="DA26" s="609"/>
      <c r="DB26" s="609"/>
      <c r="DC26" s="610"/>
      <c r="DD26" s="594">
        <v>1918755</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3159644</v>
      </c>
      <c r="S27" s="589"/>
      <c r="T27" s="589"/>
      <c r="U27" s="589"/>
      <c r="V27" s="589"/>
      <c r="W27" s="589"/>
      <c r="X27" s="589"/>
      <c r="Y27" s="590"/>
      <c r="Z27" s="641">
        <v>14.4</v>
      </c>
      <c r="AA27" s="641"/>
      <c r="AB27" s="641"/>
      <c r="AC27" s="641"/>
      <c r="AD27" s="642" t="s">
        <v>110</v>
      </c>
      <c r="AE27" s="642"/>
      <c r="AF27" s="642"/>
      <c r="AG27" s="642"/>
      <c r="AH27" s="642"/>
      <c r="AI27" s="642"/>
      <c r="AJ27" s="642"/>
      <c r="AK27" s="642"/>
      <c r="AL27" s="611" t="s">
        <v>110</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11063158</v>
      </c>
      <c r="BH27" s="589"/>
      <c r="BI27" s="589"/>
      <c r="BJ27" s="589"/>
      <c r="BK27" s="589"/>
      <c r="BL27" s="589"/>
      <c r="BM27" s="589"/>
      <c r="BN27" s="590"/>
      <c r="BO27" s="641">
        <v>100</v>
      </c>
      <c r="BP27" s="641"/>
      <c r="BQ27" s="641"/>
      <c r="BR27" s="641"/>
      <c r="BS27" s="594">
        <v>184452</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6065759</v>
      </c>
      <c r="CS27" s="607"/>
      <c r="CT27" s="607"/>
      <c r="CU27" s="607"/>
      <c r="CV27" s="607"/>
      <c r="CW27" s="607"/>
      <c r="CX27" s="607"/>
      <c r="CY27" s="608"/>
      <c r="CZ27" s="591">
        <v>28.5</v>
      </c>
      <c r="DA27" s="609"/>
      <c r="DB27" s="609"/>
      <c r="DC27" s="610"/>
      <c r="DD27" s="594">
        <v>1891916</v>
      </c>
      <c r="DE27" s="607"/>
      <c r="DF27" s="607"/>
      <c r="DG27" s="607"/>
      <c r="DH27" s="607"/>
      <c r="DI27" s="607"/>
      <c r="DJ27" s="607"/>
      <c r="DK27" s="608"/>
      <c r="DL27" s="594">
        <v>1887977</v>
      </c>
      <c r="DM27" s="607"/>
      <c r="DN27" s="607"/>
      <c r="DO27" s="607"/>
      <c r="DP27" s="607"/>
      <c r="DQ27" s="607"/>
      <c r="DR27" s="607"/>
      <c r="DS27" s="607"/>
      <c r="DT27" s="607"/>
      <c r="DU27" s="607"/>
      <c r="DV27" s="608"/>
      <c r="DW27" s="611">
        <v>15.2</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24825</v>
      </c>
      <c r="S28" s="589"/>
      <c r="T28" s="589"/>
      <c r="U28" s="589"/>
      <c r="V28" s="589"/>
      <c r="W28" s="589"/>
      <c r="X28" s="589"/>
      <c r="Y28" s="590"/>
      <c r="Z28" s="641">
        <v>0.1</v>
      </c>
      <c r="AA28" s="641"/>
      <c r="AB28" s="641"/>
      <c r="AC28" s="641"/>
      <c r="AD28" s="642">
        <v>14128</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1234709</v>
      </c>
      <c r="CS28" s="589"/>
      <c r="CT28" s="589"/>
      <c r="CU28" s="589"/>
      <c r="CV28" s="589"/>
      <c r="CW28" s="589"/>
      <c r="CX28" s="589"/>
      <c r="CY28" s="590"/>
      <c r="CZ28" s="591">
        <v>5.8</v>
      </c>
      <c r="DA28" s="609"/>
      <c r="DB28" s="609"/>
      <c r="DC28" s="610"/>
      <c r="DD28" s="594">
        <v>1230655</v>
      </c>
      <c r="DE28" s="589"/>
      <c r="DF28" s="589"/>
      <c r="DG28" s="589"/>
      <c r="DH28" s="589"/>
      <c r="DI28" s="589"/>
      <c r="DJ28" s="589"/>
      <c r="DK28" s="590"/>
      <c r="DL28" s="594">
        <v>1230655</v>
      </c>
      <c r="DM28" s="589"/>
      <c r="DN28" s="589"/>
      <c r="DO28" s="589"/>
      <c r="DP28" s="589"/>
      <c r="DQ28" s="589"/>
      <c r="DR28" s="589"/>
      <c r="DS28" s="589"/>
      <c r="DT28" s="589"/>
      <c r="DU28" s="589"/>
      <c r="DV28" s="590"/>
      <c r="DW28" s="611">
        <v>9.9</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1269</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1234709</v>
      </c>
      <c r="CS29" s="607"/>
      <c r="CT29" s="607"/>
      <c r="CU29" s="607"/>
      <c r="CV29" s="607"/>
      <c r="CW29" s="607"/>
      <c r="CX29" s="607"/>
      <c r="CY29" s="608"/>
      <c r="CZ29" s="591">
        <v>5.8</v>
      </c>
      <c r="DA29" s="609"/>
      <c r="DB29" s="609"/>
      <c r="DC29" s="610"/>
      <c r="DD29" s="594">
        <v>1230655</v>
      </c>
      <c r="DE29" s="607"/>
      <c r="DF29" s="607"/>
      <c r="DG29" s="607"/>
      <c r="DH29" s="607"/>
      <c r="DI29" s="607"/>
      <c r="DJ29" s="607"/>
      <c r="DK29" s="608"/>
      <c r="DL29" s="594">
        <v>1230655</v>
      </c>
      <c r="DM29" s="607"/>
      <c r="DN29" s="607"/>
      <c r="DO29" s="607"/>
      <c r="DP29" s="607"/>
      <c r="DQ29" s="607"/>
      <c r="DR29" s="607"/>
      <c r="DS29" s="607"/>
      <c r="DT29" s="607"/>
      <c r="DU29" s="607"/>
      <c r="DV29" s="608"/>
      <c r="DW29" s="611">
        <v>9.9</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599814</v>
      </c>
      <c r="S30" s="589"/>
      <c r="T30" s="589"/>
      <c r="U30" s="589"/>
      <c r="V30" s="589"/>
      <c r="W30" s="589"/>
      <c r="X30" s="589"/>
      <c r="Y30" s="590"/>
      <c r="Z30" s="641">
        <v>2.7</v>
      </c>
      <c r="AA30" s="641"/>
      <c r="AB30" s="641"/>
      <c r="AC30" s="641"/>
      <c r="AD30" s="642" t="s">
        <v>110</v>
      </c>
      <c r="AE30" s="642"/>
      <c r="AF30" s="642"/>
      <c r="AG30" s="642"/>
      <c r="AH30" s="642"/>
      <c r="AI30" s="642"/>
      <c r="AJ30" s="642"/>
      <c r="AK30" s="642"/>
      <c r="AL30" s="611" t="s">
        <v>110</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99.1</v>
      </c>
      <c r="BH30" s="655"/>
      <c r="BI30" s="655"/>
      <c r="BJ30" s="655"/>
      <c r="BK30" s="655"/>
      <c r="BL30" s="655"/>
      <c r="BM30" s="656">
        <v>97.3</v>
      </c>
      <c r="BN30" s="655"/>
      <c r="BO30" s="655"/>
      <c r="BP30" s="655"/>
      <c r="BQ30" s="657"/>
      <c r="BR30" s="654">
        <v>99</v>
      </c>
      <c r="BS30" s="655"/>
      <c r="BT30" s="655"/>
      <c r="BU30" s="655"/>
      <c r="BV30" s="655"/>
      <c r="BW30" s="655"/>
      <c r="BX30" s="656">
        <v>96.7</v>
      </c>
      <c r="BY30" s="655"/>
      <c r="BZ30" s="655"/>
      <c r="CA30" s="655"/>
      <c r="CB30" s="657"/>
      <c r="CD30" s="660"/>
      <c r="CE30" s="661"/>
      <c r="CF30" s="625" t="s">
        <v>291</v>
      </c>
      <c r="CG30" s="622"/>
      <c r="CH30" s="622"/>
      <c r="CI30" s="622"/>
      <c r="CJ30" s="622"/>
      <c r="CK30" s="622"/>
      <c r="CL30" s="622"/>
      <c r="CM30" s="622"/>
      <c r="CN30" s="622"/>
      <c r="CO30" s="622"/>
      <c r="CP30" s="622"/>
      <c r="CQ30" s="623"/>
      <c r="CR30" s="588">
        <v>1083385</v>
      </c>
      <c r="CS30" s="589"/>
      <c r="CT30" s="589"/>
      <c r="CU30" s="589"/>
      <c r="CV30" s="589"/>
      <c r="CW30" s="589"/>
      <c r="CX30" s="589"/>
      <c r="CY30" s="590"/>
      <c r="CZ30" s="591">
        <v>5.0999999999999996</v>
      </c>
      <c r="DA30" s="609"/>
      <c r="DB30" s="609"/>
      <c r="DC30" s="610"/>
      <c r="DD30" s="594">
        <v>1080129</v>
      </c>
      <c r="DE30" s="589"/>
      <c r="DF30" s="589"/>
      <c r="DG30" s="589"/>
      <c r="DH30" s="589"/>
      <c r="DI30" s="589"/>
      <c r="DJ30" s="589"/>
      <c r="DK30" s="590"/>
      <c r="DL30" s="594">
        <v>1080129</v>
      </c>
      <c r="DM30" s="589"/>
      <c r="DN30" s="589"/>
      <c r="DO30" s="589"/>
      <c r="DP30" s="589"/>
      <c r="DQ30" s="589"/>
      <c r="DR30" s="589"/>
      <c r="DS30" s="589"/>
      <c r="DT30" s="589"/>
      <c r="DU30" s="589"/>
      <c r="DV30" s="590"/>
      <c r="DW30" s="611">
        <v>8.6999999999999993</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626144</v>
      </c>
      <c r="S31" s="589"/>
      <c r="T31" s="589"/>
      <c r="U31" s="589"/>
      <c r="V31" s="589"/>
      <c r="W31" s="589"/>
      <c r="X31" s="589"/>
      <c r="Y31" s="590"/>
      <c r="Z31" s="641">
        <v>2.9</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98.6</v>
      </c>
      <c r="BH31" s="607"/>
      <c r="BI31" s="607"/>
      <c r="BJ31" s="607"/>
      <c r="BK31" s="607"/>
      <c r="BL31" s="607"/>
      <c r="BM31" s="643">
        <v>95.9</v>
      </c>
      <c r="BN31" s="653"/>
      <c r="BO31" s="653"/>
      <c r="BP31" s="653"/>
      <c r="BQ31" s="617"/>
      <c r="BR31" s="652">
        <v>98.3</v>
      </c>
      <c r="BS31" s="607"/>
      <c r="BT31" s="607"/>
      <c r="BU31" s="607"/>
      <c r="BV31" s="607"/>
      <c r="BW31" s="607"/>
      <c r="BX31" s="643">
        <v>94.4</v>
      </c>
      <c r="BY31" s="653"/>
      <c r="BZ31" s="653"/>
      <c r="CA31" s="653"/>
      <c r="CB31" s="617"/>
      <c r="CD31" s="660"/>
      <c r="CE31" s="661"/>
      <c r="CF31" s="625" t="s">
        <v>295</v>
      </c>
      <c r="CG31" s="622"/>
      <c r="CH31" s="622"/>
      <c r="CI31" s="622"/>
      <c r="CJ31" s="622"/>
      <c r="CK31" s="622"/>
      <c r="CL31" s="622"/>
      <c r="CM31" s="622"/>
      <c r="CN31" s="622"/>
      <c r="CO31" s="622"/>
      <c r="CP31" s="622"/>
      <c r="CQ31" s="623"/>
      <c r="CR31" s="588">
        <v>151324</v>
      </c>
      <c r="CS31" s="607"/>
      <c r="CT31" s="607"/>
      <c r="CU31" s="607"/>
      <c r="CV31" s="607"/>
      <c r="CW31" s="607"/>
      <c r="CX31" s="607"/>
      <c r="CY31" s="608"/>
      <c r="CZ31" s="591">
        <v>0.7</v>
      </c>
      <c r="DA31" s="609"/>
      <c r="DB31" s="609"/>
      <c r="DC31" s="610"/>
      <c r="DD31" s="594">
        <v>150526</v>
      </c>
      <c r="DE31" s="607"/>
      <c r="DF31" s="607"/>
      <c r="DG31" s="607"/>
      <c r="DH31" s="607"/>
      <c r="DI31" s="607"/>
      <c r="DJ31" s="607"/>
      <c r="DK31" s="608"/>
      <c r="DL31" s="594">
        <v>150526</v>
      </c>
      <c r="DM31" s="607"/>
      <c r="DN31" s="607"/>
      <c r="DO31" s="607"/>
      <c r="DP31" s="607"/>
      <c r="DQ31" s="607"/>
      <c r="DR31" s="607"/>
      <c r="DS31" s="607"/>
      <c r="DT31" s="607"/>
      <c r="DU31" s="607"/>
      <c r="DV31" s="608"/>
      <c r="DW31" s="611">
        <v>1.2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387234</v>
      </c>
      <c r="S32" s="589"/>
      <c r="T32" s="589"/>
      <c r="U32" s="589"/>
      <c r="V32" s="589"/>
      <c r="W32" s="589"/>
      <c r="X32" s="589"/>
      <c r="Y32" s="590"/>
      <c r="Z32" s="641">
        <v>1.8</v>
      </c>
      <c r="AA32" s="641"/>
      <c r="AB32" s="641"/>
      <c r="AC32" s="641"/>
      <c r="AD32" s="642">
        <v>5385</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99.4</v>
      </c>
      <c r="BH32" s="573"/>
      <c r="BI32" s="573"/>
      <c r="BJ32" s="573"/>
      <c r="BK32" s="573"/>
      <c r="BL32" s="573"/>
      <c r="BM32" s="636">
        <v>98.4</v>
      </c>
      <c r="BN32" s="573"/>
      <c r="BO32" s="573"/>
      <c r="BP32" s="573"/>
      <c r="BQ32" s="630"/>
      <c r="BR32" s="651">
        <v>99.4</v>
      </c>
      <c r="BS32" s="573"/>
      <c r="BT32" s="573"/>
      <c r="BU32" s="573"/>
      <c r="BV32" s="573"/>
      <c r="BW32" s="573"/>
      <c r="BX32" s="636">
        <v>98.2</v>
      </c>
      <c r="BY32" s="573"/>
      <c r="BZ32" s="573"/>
      <c r="CA32" s="573"/>
      <c r="CB32" s="630"/>
      <c r="CD32" s="662"/>
      <c r="CE32" s="663"/>
      <c r="CF32" s="625" t="s">
        <v>298</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655000</v>
      </c>
      <c r="S33" s="589"/>
      <c r="T33" s="589"/>
      <c r="U33" s="589"/>
      <c r="V33" s="589"/>
      <c r="W33" s="589"/>
      <c r="X33" s="589"/>
      <c r="Y33" s="590"/>
      <c r="Z33" s="641">
        <v>3</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9429779</v>
      </c>
      <c r="CS33" s="607"/>
      <c r="CT33" s="607"/>
      <c r="CU33" s="607"/>
      <c r="CV33" s="607"/>
      <c r="CW33" s="607"/>
      <c r="CX33" s="607"/>
      <c r="CY33" s="608"/>
      <c r="CZ33" s="591">
        <v>44.2</v>
      </c>
      <c r="DA33" s="609"/>
      <c r="DB33" s="609"/>
      <c r="DC33" s="610"/>
      <c r="DD33" s="594">
        <v>7610334</v>
      </c>
      <c r="DE33" s="607"/>
      <c r="DF33" s="607"/>
      <c r="DG33" s="607"/>
      <c r="DH33" s="607"/>
      <c r="DI33" s="607"/>
      <c r="DJ33" s="607"/>
      <c r="DK33" s="608"/>
      <c r="DL33" s="594">
        <v>5329151</v>
      </c>
      <c r="DM33" s="607"/>
      <c r="DN33" s="607"/>
      <c r="DO33" s="607"/>
      <c r="DP33" s="607"/>
      <c r="DQ33" s="607"/>
      <c r="DR33" s="607"/>
      <c r="DS33" s="607"/>
      <c r="DT33" s="607"/>
      <c r="DU33" s="607"/>
      <c r="DV33" s="608"/>
      <c r="DW33" s="611">
        <v>42.9</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3097011</v>
      </c>
      <c r="CS34" s="589"/>
      <c r="CT34" s="589"/>
      <c r="CU34" s="589"/>
      <c r="CV34" s="589"/>
      <c r="CW34" s="589"/>
      <c r="CX34" s="589"/>
      <c r="CY34" s="590"/>
      <c r="CZ34" s="591">
        <v>14.5</v>
      </c>
      <c r="DA34" s="609"/>
      <c r="DB34" s="609"/>
      <c r="DC34" s="610"/>
      <c r="DD34" s="594">
        <v>2284911</v>
      </c>
      <c r="DE34" s="589"/>
      <c r="DF34" s="589"/>
      <c r="DG34" s="589"/>
      <c r="DH34" s="589"/>
      <c r="DI34" s="589"/>
      <c r="DJ34" s="589"/>
      <c r="DK34" s="590"/>
      <c r="DL34" s="594">
        <v>1955367</v>
      </c>
      <c r="DM34" s="589"/>
      <c r="DN34" s="589"/>
      <c r="DO34" s="589"/>
      <c r="DP34" s="589"/>
      <c r="DQ34" s="589"/>
      <c r="DR34" s="589"/>
      <c r="DS34" s="589"/>
      <c r="DT34" s="589"/>
      <c r="DU34" s="589"/>
      <c r="DV34" s="590"/>
      <c r="DW34" s="611">
        <v>15.7</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460000</v>
      </c>
      <c r="S35" s="589"/>
      <c r="T35" s="589"/>
      <c r="U35" s="589"/>
      <c r="V35" s="589"/>
      <c r="W35" s="589"/>
      <c r="X35" s="589"/>
      <c r="Y35" s="590"/>
      <c r="Z35" s="641">
        <v>2.1</v>
      </c>
      <c r="AA35" s="641"/>
      <c r="AB35" s="641"/>
      <c r="AC35" s="641"/>
      <c r="AD35" s="642" t="s">
        <v>110</v>
      </c>
      <c r="AE35" s="642"/>
      <c r="AF35" s="642"/>
      <c r="AG35" s="642"/>
      <c r="AH35" s="642"/>
      <c r="AI35" s="642"/>
      <c r="AJ35" s="642"/>
      <c r="AK35" s="642"/>
      <c r="AL35" s="611" t="s">
        <v>110</v>
      </c>
      <c r="AM35" s="643"/>
      <c r="AN35" s="643"/>
      <c r="AO35" s="644"/>
      <c r="AP35" s="186"/>
      <c r="AQ35" s="645" t="s">
        <v>306</v>
      </c>
      <c r="AR35" s="646"/>
      <c r="AS35" s="646"/>
      <c r="AT35" s="646"/>
      <c r="AU35" s="646"/>
      <c r="AV35" s="646"/>
      <c r="AW35" s="646"/>
      <c r="AX35" s="646"/>
      <c r="AY35" s="647"/>
      <c r="AZ35" s="638">
        <v>2763362</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277896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235427</v>
      </c>
      <c r="CS35" s="607"/>
      <c r="CT35" s="607"/>
      <c r="CU35" s="607"/>
      <c r="CV35" s="607"/>
      <c r="CW35" s="607"/>
      <c r="CX35" s="607"/>
      <c r="CY35" s="608"/>
      <c r="CZ35" s="591">
        <v>1.1000000000000001</v>
      </c>
      <c r="DA35" s="609"/>
      <c r="DB35" s="609"/>
      <c r="DC35" s="610"/>
      <c r="DD35" s="594">
        <v>149703</v>
      </c>
      <c r="DE35" s="607"/>
      <c r="DF35" s="607"/>
      <c r="DG35" s="607"/>
      <c r="DH35" s="607"/>
      <c r="DI35" s="607"/>
      <c r="DJ35" s="607"/>
      <c r="DK35" s="608"/>
      <c r="DL35" s="594">
        <v>119662</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21928274</v>
      </c>
      <c r="S36" s="629"/>
      <c r="T36" s="629"/>
      <c r="U36" s="629"/>
      <c r="V36" s="629"/>
      <c r="W36" s="629"/>
      <c r="X36" s="629"/>
      <c r="Y36" s="632"/>
      <c r="Z36" s="633">
        <v>100</v>
      </c>
      <c r="AA36" s="633"/>
      <c r="AB36" s="633"/>
      <c r="AC36" s="633"/>
      <c r="AD36" s="634">
        <v>11972929</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396391</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-628525</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2910591</v>
      </c>
      <c r="CS36" s="589"/>
      <c r="CT36" s="589"/>
      <c r="CU36" s="589"/>
      <c r="CV36" s="589"/>
      <c r="CW36" s="589"/>
      <c r="CX36" s="589"/>
      <c r="CY36" s="590"/>
      <c r="CZ36" s="591">
        <v>13.7</v>
      </c>
      <c r="DA36" s="609"/>
      <c r="DB36" s="609"/>
      <c r="DC36" s="610"/>
      <c r="DD36" s="594">
        <v>2150504</v>
      </c>
      <c r="DE36" s="589"/>
      <c r="DF36" s="589"/>
      <c r="DG36" s="589"/>
      <c r="DH36" s="589"/>
      <c r="DI36" s="589"/>
      <c r="DJ36" s="589"/>
      <c r="DK36" s="590"/>
      <c r="DL36" s="594">
        <v>1928725</v>
      </c>
      <c r="DM36" s="589"/>
      <c r="DN36" s="589"/>
      <c r="DO36" s="589"/>
      <c r="DP36" s="589"/>
      <c r="DQ36" s="589"/>
      <c r="DR36" s="589"/>
      <c r="DS36" s="589"/>
      <c r="DT36" s="589"/>
      <c r="DU36" s="589"/>
      <c r="DV36" s="590"/>
      <c r="DW36" s="611">
        <v>15.5</v>
      </c>
      <c r="DX36" s="612"/>
      <c r="DY36" s="612"/>
      <c r="DZ36" s="612"/>
      <c r="EA36" s="612"/>
      <c r="EB36" s="612"/>
      <c r="EC36" s="613"/>
    </row>
    <row r="37" spans="2:133" ht="11.25" customHeight="1">
      <c r="AQ37" s="614" t="s">
        <v>313</v>
      </c>
      <c r="AR37" s="615"/>
      <c r="AS37" s="615"/>
      <c r="AT37" s="615"/>
      <c r="AU37" s="615"/>
      <c r="AV37" s="615"/>
      <c r="AW37" s="615"/>
      <c r="AX37" s="615"/>
      <c r="AY37" s="616"/>
      <c r="AZ37" s="588">
        <v>349048</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9438</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708405</v>
      </c>
      <c r="CS37" s="607"/>
      <c r="CT37" s="607"/>
      <c r="CU37" s="607"/>
      <c r="CV37" s="607"/>
      <c r="CW37" s="607"/>
      <c r="CX37" s="607"/>
      <c r="CY37" s="608"/>
      <c r="CZ37" s="591">
        <v>3.3</v>
      </c>
      <c r="DA37" s="609"/>
      <c r="DB37" s="609"/>
      <c r="DC37" s="610"/>
      <c r="DD37" s="594">
        <v>483492</v>
      </c>
      <c r="DE37" s="607"/>
      <c r="DF37" s="607"/>
      <c r="DG37" s="607"/>
      <c r="DH37" s="607"/>
      <c r="DI37" s="607"/>
      <c r="DJ37" s="607"/>
      <c r="DK37" s="608"/>
      <c r="DL37" s="594">
        <v>461972</v>
      </c>
      <c r="DM37" s="607"/>
      <c r="DN37" s="607"/>
      <c r="DO37" s="607"/>
      <c r="DP37" s="607"/>
      <c r="DQ37" s="607"/>
      <c r="DR37" s="607"/>
      <c r="DS37" s="607"/>
      <c r="DT37" s="607"/>
      <c r="DU37" s="607"/>
      <c r="DV37" s="608"/>
      <c r="DW37" s="611">
        <v>3.7</v>
      </c>
      <c r="DX37" s="612"/>
      <c r="DY37" s="612"/>
      <c r="DZ37" s="612"/>
      <c r="EA37" s="612"/>
      <c r="EB37" s="612"/>
      <c r="EC37" s="613"/>
    </row>
    <row r="38" spans="2:133" ht="11.25" customHeight="1">
      <c r="AQ38" s="614" t="s">
        <v>316</v>
      </c>
      <c r="AR38" s="615"/>
      <c r="AS38" s="615"/>
      <c r="AT38" s="615"/>
      <c r="AU38" s="615"/>
      <c r="AV38" s="615"/>
      <c r="AW38" s="615"/>
      <c r="AX38" s="615"/>
      <c r="AY38" s="616"/>
      <c r="AZ38" s="588">
        <v>7866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15839</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2406448</v>
      </c>
      <c r="CS38" s="589"/>
      <c r="CT38" s="589"/>
      <c r="CU38" s="589"/>
      <c r="CV38" s="589"/>
      <c r="CW38" s="589"/>
      <c r="CX38" s="589"/>
      <c r="CY38" s="590"/>
      <c r="CZ38" s="591">
        <v>11.3</v>
      </c>
      <c r="DA38" s="609"/>
      <c r="DB38" s="609"/>
      <c r="DC38" s="610"/>
      <c r="DD38" s="594">
        <v>2251653</v>
      </c>
      <c r="DE38" s="589"/>
      <c r="DF38" s="589"/>
      <c r="DG38" s="589"/>
      <c r="DH38" s="589"/>
      <c r="DI38" s="589"/>
      <c r="DJ38" s="589"/>
      <c r="DK38" s="590"/>
      <c r="DL38" s="594">
        <v>1325397</v>
      </c>
      <c r="DM38" s="589"/>
      <c r="DN38" s="589"/>
      <c r="DO38" s="589"/>
      <c r="DP38" s="589"/>
      <c r="DQ38" s="589"/>
      <c r="DR38" s="589"/>
      <c r="DS38" s="589"/>
      <c r="DT38" s="589"/>
      <c r="DU38" s="589"/>
      <c r="DV38" s="590"/>
      <c r="DW38" s="611">
        <v>10.7</v>
      </c>
      <c r="DX38" s="612"/>
      <c r="DY38" s="612"/>
      <c r="DZ38" s="612"/>
      <c r="EA38" s="612"/>
      <c r="EB38" s="612"/>
      <c r="EC38" s="613"/>
    </row>
    <row r="39" spans="2:133" ht="11.25" customHeight="1">
      <c r="AQ39" s="614" t="s">
        <v>319</v>
      </c>
      <c r="AR39" s="615"/>
      <c r="AS39" s="615"/>
      <c r="AT39" s="615"/>
      <c r="AU39" s="615"/>
      <c r="AV39" s="615"/>
      <c r="AW39" s="615"/>
      <c r="AX39" s="615"/>
      <c r="AY39" s="616"/>
      <c r="AZ39" s="588">
        <v>51</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79</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780302</v>
      </c>
      <c r="CS39" s="607"/>
      <c r="CT39" s="607"/>
      <c r="CU39" s="607"/>
      <c r="CV39" s="607"/>
      <c r="CW39" s="607"/>
      <c r="CX39" s="607"/>
      <c r="CY39" s="608"/>
      <c r="CZ39" s="591">
        <v>3.7</v>
      </c>
      <c r="DA39" s="609"/>
      <c r="DB39" s="609"/>
      <c r="DC39" s="610"/>
      <c r="DD39" s="594">
        <v>773563</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1100709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84</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t="s">
        <v>323</v>
      </c>
      <c r="CS40" s="589"/>
      <c r="CT40" s="589"/>
      <c r="CU40" s="589"/>
      <c r="CV40" s="589"/>
      <c r="CW40" s="589"/>
      <c r="CX40" s="589"/>
      <c r="CY40" s="590"/>
      <c r="CZ40" s="591" t="s">
        <v>323</v>
      </c>
      <c r="DA40" s="609"/>
      <c r="DB40" s="609"/>
      <c r="DC40" s="610"/>
      <c r="DD40" s="594" t="s">
        <v>323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909297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1210083</v>
      </c>
      <c r="CS42" s="589"/>
      <c r="CT42" s="589"/>
      <c r="CU42" s="589"/>
      <c r="CV42" s="589"/>
      <c r="CW42" s="589"/>
      <c r="CX42" s="589"/>
      <c r="CY42" s="590"/>
      <c r="CZ42" s="591">
        <v>5.7</v>
      </c>
      <c r="DA42" s="592"/>
      <c r="DB42" s="592"/>
      <c r="DC42" s="593"/>
      <c r="DD42" s="594">
        <v>239568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46574</v>
      </c>
      <c r="CS43" s="607"/>
      <c r="CT43" s="607"/>
      <c r="CU43" s="607"/>
      <c r="CV43" s="607"/>
      <c r="CW43" s="607"/>
      <c r="CX43" s="607"/>
      <c r="CY43" s="608"/>
      <c r="CZ43" s="591">
        <v>0.2</v>
      </c>
      <c r="DA43" s="609"/>
      <c r="DB43" s="609"/>
      <c r="DC43" s="610"/>
      <c r="DD43" s="594">
        <v>46554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1210083</v>
      </c>
      <c r="CS44" s="589"/>
      <c r="CT44" s="589"/>
      <c r="CU44" s="589"/>
      <c r="CV44" s="589"/>
      <c r="CW44" s="589"/>
      <c r="CX44" s="589"/>
      <c r="CY44" s="590"/>
      <c r="CZ44" s="591">
        <v>5.7</v>
      </c>
      <c r="DA44" s="592"/>
      <c r="DB44" s="592"/>
      <c r="DC44" s="593"/>
      <c r="DD44" s="594">
        <v>239568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709557</v>
      </c>
      <c r="CS45" s="607"/>
      <c r="CT45" s="607"/>
      <c r="CU45" s="607"/>
      <c r="CV45" s="607"/>
      <c r="CW45" s="607"/>
      <c r="CX45" s="607"/>
      <c r="CY45" s="608"/>
      <c r="CZ45" s="591">
        <v>3.3</v>
      </c>
      <c r="DA45" s="609"/>
      <c r="DB45" s="609"/>
      <c r="DC45" s="610"/>
      <c r="DD45" s="594">
        <v>71086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500526</v>
      </c>
      <c r="CS46" s="589"/>
      <c r="CT46" s="589"/>
      <c r="CU46" s="589"/>
      <c r="CV46" s="589"/>
      <c r="CW46" s="589"/>
      <c r="CX46" s="589"/>
      <c r="CY46" s="590"/>
      <c r="CZ46" s="591">
        <v>2.2999999999999998</v>
      </c>
      <c r="DA46" s="592"/>
      <c r="DB46" s="592"/>
      <c r="DC46" s="593"/>
      <c r="DD46" s="594">
        <v>168482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323</v>
      </c>
      <c r="CS47" s="607"/>
      <c r="CT47" s="607"/>
      <c r="CU47" s="607"/>
      <c r="CV47" s="607"/>
      <c r="CW47" s="607"/>
      <c r="CX47" s="607"/>
      <c r="CY47" s="608"/>
      <c r="CZ47" s="591" t="s">
        <v>323</v>
      </c>
      <c r="DA47" s="609"/>
      <c r="DB47" s="609"/>
      <c r="DC47" s="610"/>
      <c r="DD47" s="594" t="s">
        <v>323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21312909</v>
      </c>
      <c r="CS49" s="573"/>
      <c r="CT49" s="573"/>
      <c r="CU49" s="573"/>
      <c r="CV49" s="573"/>
      <c r="CW49" s="573"/>
      <c r="CX49" s="573"/>
      <c r="CY49" s="574"/>
      <c r="CZ49" s="575">
        <v>100</v>
      </c>
      <c r="DA49" s="576"/>
      <c r="DB49" s="576"/>
      <c r="DC49" s="577"/>
      <c r="DD49" s="578">
        <v>14059839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21982</v>
      </c>
      <c r="R7" s="1101"/>
      <c r="S7" s="1101"/>
      <c r="T7" s="1101"/>
      <c r="U7" s="1101"/>
      <c r="V7" s="1101">
        <v>21371</v>
      </c>
      <c r="W7" s="1101"/>
      <c r="X7" s="1101"/>
      <c r="Y7" s="1101"/>
      <c r="Z7" s="1101"/>
      <c r="AA7" s="1101">
        <v>611</v>
      </c>
      <c r="AB7" s="1101"/>
      <c r="AC7" s="1101"/>
      <c r="AD7" s="1101"/>
      <c r="AE7" s="1102"/>
      <c r="AF7" s="1103">
        <v>583</v>
      </c>
      <c r="AG7" s="1104"/>
      <c r="AH7" s="1104"/>
      <c r="AI7" s="1104"/>
      <c r="AJ7" s="1105"/>
      <c r="AK7" s="1087">
        <v>644</v>
      </c>
      <c r="AL7" s="1088"/>
      <c r="AM7" s="1088"/>
      <c r="AN7" s="1088"/>
      <c r="AO7" s="1088"/>
      <c r="AP7" s="1088">
        <v>9985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6</v>
      </c>
      <c r="CI7" s="1085"/>
      <c r="CJ7" s="1085"/>
      <c r="CK7" s="1085"/>
      <c r="CL7" s="1086"/>
      <c r="CM7" s="1084">
        <v>114</v>
      </c>
      <c r="CN7" s="1085"/>
      <c r="CO7" s="1085"/>
      <c r="CP7" s="1085"/>
      <c r="CQ7" s="1086"/>
      <c r="CR7" s="1084">
        <v>37</v>
      </c>
      <c r="CS7" s="1085"/>
      <c r="CT7" s="1085"/>
      <c r="CU7" s="1085"/>
      <c r="CV7" s="1086"/>
      <c r="CW7" s="1084" t="s">
        <v>546</v>
      </c>
      <c r="CX7" s="1085"/>
      <c r="CY7" s="1085"/>
      <c r="CZ7" s="1085"/>
      <c r="DA7" s="1086"/>
      <c r="DB7" s="1084" t="s">
        <v>546</v>
      </c>
      <c r="DC7" s="1085"/>
      <c r="DD7" s="1085"/>
      <c r="DE7" s="1085"/>
      <c r="DF7" s="1086"/>
      <c r="DG7" s="1084">
        <v>0</v>
      </c>
      <c r="DH7" s="1085"/>
      <c r="DI7" s="1085"/>
      <c r="DJ7" s="1085"/>
      <c r="DK7" s="1086"/>
      <c r="DL7" s="1084" t="s">
        <v>546</v>
      </c>
      <c r="DM7" s="1085"/>
      <c r="DN7" s="1085"/>
      <c r="DO7" s="1085"/>
      <c r="DP7" s="1086"/>
      <c r="DQ7" s="1084" t="s">
        <v>546</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302</v>
      </c>
      <c r="R8" s="1040"/>
      <c r="S8" s="1040"/>
      <c r="T8" s="1040"/>
      <c r="U8" s="1040"/>
      <c r="V8" s="1040">
        <v>297</v>
      </c>
      <c r="W8" s="1040"/>
      <c r="X8" s="1040"/>
      <c r="Y8" s="1040"/>
      <c r="Z8" s="1040"/>
      <c r="AA8" s="1040">
        <v>5</v>
      </c>
      <c r="AB8" s="1040"/>
      <c r="AC8" s="1040"/>
      <c r="AD8" s="1040"/>
      <c r="AE8" s="1041"/>
      <c r="AF8" s="1015">
        <v>5</v>
      </c>
      <c r="AG8" s="1016"/>
      <c r="AH8" s="1016"/>
      <c r="AI8" s="1016"/>
      <c r="AJ8" s="1017"/>
      <c r="AK8" s="1082">
        <v>253</v>
      </c>
      <c r="AL8" s="1083"/>
      <c r="AM8" s="1083"/>
      <c r="AN8" s="1083"/>
      <c r="AO8" s="1083"/>
      <c r="AP8" s="1083">
        <v>1701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549</v>
      </c>
      <c r="BS8" s="1010" t="s">
        <v>548</v>
      </c>
      <c r="BT8" s="1011"/>
      <c r="BU8" s="1011"/>
      <c r="BV8" s="1011"/>
      <c r="BW8" s="1011"/>
      <c r="BX8" s="1011"/>
      <c r="BY8" s="1011"/>
      <c r="BZ8" s="1011"/>
      <c r="CA8" s="1011"/>
      <c r="CB8" s="1011"/>
      <c r="CC8" s="1011"/>
      <c r="CD8" s="1011"/>
      <c r="CE8" s="1011"/>
      <c r="CF8" s="1011"/>
      <c r="CG8" s="1012"/>
      <c r="CH8" s="985">
        <v>0</v>
      </c>
      <c r="CI8" s="986"/>
      <c r="CJ8" s="986"/>
      <c r="CK8" s="986"/>
      <c r="CL8" s="987"/>
      <c r="CM8" s="985">
        <v>10</v>
      </c>
      <c r="CN8" s="986"/>
      <c r="CO8" s="986"/>
      <c r="CP8" s="986"/>
      <c r="CQ8" s="987"/>
      <c r="CR8" s="985">
        <v>10</v>
      </c>
      <c r="CS8" s="986"/>
      <c r="CT8" s="986"/>
      <c r="CU8" s="986"/>
      <c r="CV8" s="987"/>
      <c r="CW8" s="985">
        <v>3</v>
      </c>
      <c r="CX8" s="986"/>
      <c r="CY8" s="986"/>
      <c r="CZ8" s="986"/>
      <c r="DA8" s="987"/>
      <c r="DB8" s="985" t="s">
        <v>546</v>
      </c>
      <c r="DC8" s="986"/>
      <c r="DD8" s="986"/>
      <c r="DE8" s="986"/>
      <c r="DF8" s="987"/>
      <c r="DG8" s="985">
        <v>1245</v>
      </c>
      <c r="DH8" s="986"/>
      <c r="DI8" s="986"/>
      <c r="DJ8" s="986"/>
      <c r="DK8" s="987"/>
      <c r="DL8" s="985" t="s">
        <v>546</v>
      </c>
      <c r="DM8" s="986"/>
      <c r="DN8" s="986"/>
      <c r="DO8" s="986"/>
      <c r="DP8" s="987"/>
      <c r="DQ8" s="985" t="s">
        <v>546</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21986</v>
      </c>
      <c r="R23" s="1065"/>
      <c r="S23" s="1065"/>
      <c r="T23" s="1065"/>
      <c r="U23" s="1065"/>
      <c r="V23" s="1065">
        <v>21371</v>
      </c>
      <c r="W23" s="1065"/>
      <c r="X23" s="1065"/>
      <c r="Y23" s="1065"/>
      <c r="Z23" s="1065"/>
      <c r="AA23" s="1065">
        <v>615</v>
      </c>
      <c r="AB23" s="1065"/>
      <c r="AC23" s="1065"/>
      <c r="AD23" s="1065"/>
      <c r="AE23" s="1066"/>
      <c r="AF23" s="1067">
        <v>588</v>
      </c>
      <c r="AG23" s="1065"/>
      <c r="AH23" s="1065"/>
      <c r="AI23" s="1065"/>
      <c r="AJ23" s="1068"/>
      <c r="AK23" s="1069"/>
      <c r="AL23" s="1070"/>
      <c r="AM23" s="1070"/>
      <c r="AN23" s="1070"/>
      <c r="AO23" s="1070"/>
      <c r="AP23" s="1065">
        <v>11686</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6838</v>
      </c>
      <c r="R28" s="1050"/>
      <c r="S28" s="1050"/>
      <c r="T28" s="1050"/>
      <c r="U28" s="1050"/>
      <c r="V28" s="1050">
        <v>6560</v>
      </c>
      <c r="W28" s="1050"/>
      <c r="X28" s="1050"/>
      <c r="Y28" s="1050"/>
      <c r="Z28" s="1050"/>
      <c r="AA28" s="1050">
        <v>278</v>
      </c>
      <c r="AB28" s="1050"/>
      <c r="AC28" s="1050"/>
      <c r="AD28" s="1050"/>
      <c r="AE28" s="1051"/>
      <c r="AF28" s="1052">
        <v>278</v>
      </c>
      <c r="AG28" s="1050"/>
      <c r="AH28" s="1050"/>
      <c r="AI28" s="1050"/>
      <c r="AJ28" s="1053"/>
      <c r="AK28" s="1054">
        <v>1101</v>
      </c>
      <c r="AL28" s="1042"/>
      <c r="AM28" s="1042"/>
      <c r="AN28" s="1042"/>
      <c r="AO28" s="1042"/>
      <c r="AP28" s="1042" t="s">
        <v>550</v>
      </c>
      <c r="AQ28" s="1042"/>
      <c r="AR28" s="1042"/>
      <c r="AS28" s="1042"/>
      <c r="AT28" s="1042"/>
      <c r="AU28" s="1042" t="s">
        <v>546</v>
      </c>
      <c r="AV28" s="1042"/>
      <c r="AW28" s="1042"/>
      <c r="AX28" s="1042"/>
      <c r="AY28" s="1042"/>
      <c r="AZ28" s="1043" t="s">
        <v>546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2885</v>
      </c>
      <c r="R29" s="1040"/>
      <c r="S29" s="1040"/>
      <c r="T29" s="1040"/>
      <c r="U29" s="1040"/>
      <c r="V29" s="1040">
        <v>2792</v>
      </c>
      <c r="W29" s="1040"/>
      <c r="X29" s="1040"/>
      <c r="Y29" s="1040"/>
      <c r="Z29" s="1040"/>
      <c r="AA29" s="1040">
        <v>93</v>
      </c>
      <c r="AB29" s="1040"/>
      <c r="AC29" s="1040"/>
      <c r="AD29" s="1040"/>
      <c r="AE29" s="1041"/>
      <c r="AF29" s="1015">
        <v>93</v>
      </c>
      <c r="AG29" s="1016"/>
      <c r="AH29" s="1016"/>
      <c r="AI29" s="1016"/>
      <c r="AJ29" s="1017"/>
      <c r="AK29" s="976">
        <v>547</v>
      </c>
      <c r="AL29" s="967"/>
      <c r="AM29" s="967"/>
      <c r="AN29" s="967"/>
      <c r="AO29" s="967"/>
      <c r="AP29" s="967" t="s">
        <v>546</v>
      </c>
      <c r="AQ29" s="967"/>
      <c r="AR29" s="967"/>
      <c r="AS29" s="967"/>
      <c r="AT29" s="967"/>
      <c r="AU29" s="967" t="s">
        <v>546</v>
      </c>
      <c r="AV29" s="967"/>
      <c r="AW29" s="967"/>
      <c r="AX29" s="967"/>
      <c r="AY29" s="967"/>
      <c r="AZ29" s="1038" t="s">
        <v>546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985</v>
      </c>
      <c r="R30" s="1040"/>
      <c r="S30" s="1040"/>
      <c r="T30" s="1040"/>
      <c r="U30" s="1040"/>
      <c r="V30" s="1040">
        <v>950</v>
      </c>
      <c r="W30" s="1040"/>
      <c r="X30" s="1040"/>
      <c r="Y30" s="1040"/>
      <c r="Z30" s="1040"/>
      <c r="AA30" s="1040">
        <v>35</v>
      </c>
      <c r="AB30" s="1040"/>
      <c r="AC30" s="1040"/>
      <c r="AD30" s="1040"/>
      <c r="AE30" s="1041"/>
      <c r="AF30" s="1015">
        <v>35</v>
      </c>
      <c r="AG30" s="1016"/>
      <c r="AH30" s="1016"/>
      <c r="AI30" s="1016"/>
      <c r="AJ30" s="1017"/>
      <c r="AK30" s="976">
        <v>451</v>
      </c>
      <c r="AL30" s="967"/>
      <c r="AM30" s="967"/>
      <c r="AN30" s="967"/>
      <c r="AO30" s="967"/>
      <c r="AP30" s="967" t="s">
        <v>546</v>
      </c>
      <c r="AQ30" s="967"/>
      <c r="AR30" s="967"/>
      <c r="AS30" s="967"/>
      <c r="AT30" s="967"/>
      <c r="AU30" s="967" t="s">
        <v>550</v>
      </c>
      <c r="AV30" s="967"/>
      <c r="AW30" s="967"/>
      <c r="AX30" s="967"/>
      <c r="AY30" s="967"/>
      <c r="AZ30" s="1038" t="s">
        <v>546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1048</v>
      </c>
      <c r="R31" s="1040"/>
      <c r="S31" s="1040"/>
      <c r="T31" s="1040"/>
      <c r="U31" s="1040"/>
      <c r="V31" s="1040">
        <v>889</v>
      </c>
      <c r="W31" s="1040"/>
      <c r="X31" s="1040"/>
      <c r="Y31" s="1040"/>
      <c r="Z31" s="1040"/>
      <c r="AA31" s="1040">
        <v>160</v>
      </c>
      <c r="AB31" s="1040"/>
      <c r="AC31" s="1040"/>
      <c r="AD31" s="1040"/>
      <c r="AE31" s="1041"/>
      <c r="AF31" s="1015">
        <v>281</v>
      </c>
      <c r="AG31" s="1016"/>
      <c r="AH31" s="1016"/>
      <c r="AI31" s="1016"/>
      <c r="AJ31" s="1017"/>
      <c r="AK31" s="976">
        <v>8</v>
      </c>
      <c r="AL31" s="967"/>
      <c r="AM31" s="967"/>
      <c r="AN31" s="967"/>
      <c r="AO31" s="967"/>
      <c r="AP31" s="967">
        <v>3638</v>
      </c>
      <c r="AQ31" s="967"/>
      <c r="AR31" s="967"/>
      <c r="AS31" s="967"/>
      <c r="AT31" s="967"/>
      <c r="AU31" s="967">
        <v>29</v>
      </c>
      <c r="AV31" s="967"/>
      <c r="AW31" s="967"/>
      <c r="AX31" s="967"/>
      <c r="AY31" s="967"/>
      <c r="AZ31" s="1038" t="s">
        <v>546</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1195</v>
      </c>
      <c r="R32" s="1040"/>
      <c r="S32" s="1040"/>
      <c r="T32" s="1040"/>
      <c r="U32" s="1040"/>
      <c r="V32" s="1040">
        <v>1187</v>
      </c>
      <c r="W32" s="1040"/>
      <c r="X32" s="1040"/>
      <c r="Y32" s="1040"/>
      <c r="Z32" s="1040"/>
      <c r="AA32" s="1040">
        <v>8</v>
      </c>
      <c r="AB32" s="1040"/>
      <c r="AC32" s="1040"/>
      <c r="AD32" s="1040"/>
      <c r="AE32" s="1041"/>
      <c r="AF32" s="1015">
        <v>8</v>
      </c>
      <c r="AG32" s="1016"/>
      <c r="AH32" s="1016"/>
      <c r="AI32" s="1016"/>
      <c r="AJ32" s="1017"/>
      <c r="AK32" s="976">
        <v>396</v>
      </c>
      <c r="AL32" s="967"/>
      <c r="AM32" s="967"/>
      <c r="AN32" s="967"/>
      <c r="AO32" s="967"/>
      <c r="AP32" s="967">
        <v>5571</v>
      </c>
      <c r="AQ32" s="967"/>
      <c r="AR32" s="967"/>
      <c r="AS32" s="967"/>
      <c r="AT32" s="967"/>
      <c r="AU32" s="967">
        <v>3365</v>
      </c>
      <c r="AV32" s="967"/>
      <c r="AW32" s="967"/>
      <c r="AX32" s="967"/>
      <c r="AY32" s="967"/>
      <c r="AZ32" s="1038" t="s">
        <v>546</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695</v>
      </c>
      <c r="AG63" s="955"/>
      <c r="AH63" s="955"/>
      <c r="AI63" s="955"/>
      <c r="AJ63" s="1026"/>
      <c r="AK63" s="1027"/>
      <c r="AL63" s="959"/>
      <c r="AM63" s="959"/>
      <c r="AN63" s="959"/>
      <c r="AO63" s="959"/>
      <c r="AP63" s="955">
        <v>9209</v>
      </c>
      <c r="AQ63" s="955"/>
      <c r="AR63" s="955"/>
      <c r="AS63" s="955"/>
      <c r="AT63" s="955"/>
      <c r="AU63" s="955">
        <v>3394</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390</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10709</v>
      </c>
      <c r="R68" s="978"/>
      <c r="S68" s="978"/>
      <c r="T68" s="978"/>
      <c r="U68" s="978"/>
      <c r="V68" s="978">
        <v>10389</v>
      </c>
      <c r="W68" s="978"/>
      <c r="X68" s="978"/>
      <c r="Y68" s="978"/>
      <c r="Z68" s="978"/>
      <c r="AA68" s="978">
        <v>320</v>
      </c>
      <c r="AB68" s="978"/>
      <c r="AC68" s="978"/>
      <c r="AD68" s="978"/>
      <c r="AE68" s="978"/>
      <c r="AF68" s="978">
        <v>320</v>
      </c>
      <c r="AG68" s="978"/>
      <c r="AH68" s="978"/>
      <c r="AI68" s="978"/>
      <c r="AJ68" s="978"/>
      <c r="AK68" s="978" t="s">
        <v>544</v>
      </c>
      <c r="AL68" s="978"/>
      <c r="AM68" s="978"/>
      <c r="AN68" s="978"/>
      <c r="AO68" s="978"/>
      <c r="AP68" s="978">
        <v>8547</v>
      </c>
      <c r="AQ68" s="978"/>
      <c r="AR68" s="978"/>
      <c r="AS68" s="978"/>
      <c r="AT68" s="978"/>
      <c r="AU68" s="978">
        <v>137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2064</v>
      </c>
      <c r="R69" s="967"/>
      <c r="S69" s="967"/>
      <c r="T69" s="967"/>
      <c r="U69" s="967"/>
      <c r="V69" s="967">
        <v>1988</v>
      </c>
      <c r="W69" s="967"/>
      <c r="X69" s="967"/>
      <c r="Y69" s="967"/>
      <c r="Z69" s="967"/>
      <c r="AA69" s="967">
        <v>76</v>
      </c>
      <c r="AB69" s="967"/>
      <c r="AC69" s="967"/>
      <c r="AD69" s="967"/>
      <c r="AE69" s="967"/>
      <c r="AF69" s="967">
        <v>76</v>
      </c>
      <c r="AG69" s="967"/>
      <c r="AH69" s="967"/>
      <c r="AI69" s="967"/>
      <c r="AJ69" s="967"/>
      <c r="AK69" s="967" t="s">
        <v>544</v>
      </c>
      <c r="AL69" s="967"/>
      <c r="AM69" s="967"/>
      <c r="AN69" s="967"/>
      <c r="AO69" s="967"/>
      <c r="AP69" s="967">
        <v>1101</v>
      </c>
      <c r="AQ69" s="967"/>
      <c r="AR69" s="967"/>
      <c r="AS69" s="967"/>
      <c r="AT69" s="967"/>
      <c r="AU69" s="967">
        <v>218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401</v>
      </c>
      <c r="R70" s="967"/>
      <c r="S70" s="967"/>
      <c r="T70" s="967"/>
      <c r="U70" s="967"/>
      <c r="V70" s="967">
        <v>379</v>
      </c>
      <c r="W70" s="967"/>
      <c r="X70" s="967"/>
      <c r="Y70" s="967"/>
      <c r="Z70" s="967"/>
      <c r="AA70" s="967">
        <v>22</v>
      </c>
      <c r="AB70" s="967"/>
      <c r="AC70" s="967"/>
      <c r="AD70" s="967"/>
      <c r="AE70" s="967"/>
      <c r="AF70" s="967">
        <v>22</v>
      </c>
      <c r="AG70" s="967"/>
      <c r="AH70" s="967"/>
      <c r="AI70" s="967"/>
      <c r="AJ70" s="967"/>
      <c r="AK70" s="967" t="s">
        <v>545</v>
      </c>
      <c r="AL70" s="967"/>
      <c r="AM70" s="967"/>
      <c r="AN70" s="967"/>
      <c r="AO70" s="967"/>
      <c r="AP70" s="967">
        <v>933</v>
      </c>
      <c r="AQ70" s="967"/>
      <c r="AR70" s="967"/>
      <c r="AS70" s="967"/>
      <c r="AT70" s="967"/>
      <c r="AU70" s="967">
        <v>146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535</v>
      </c>
      <c r="C71" s="971"/>
      <c r="D71" s="971"/>
      <c r="E71" s="971"/>
      <c r="F71" s="971"/>
      <c r="G71" s="971"/>
      <c r="H71" s="971"/>
      <c r="I71" s="971"/>
      <c r="J71" s="971"/>
      <c r="K71" s="971"/>
      <c r="L71" s="971"/>
      <c r="M71" s="971"/>
      <c r="N71" s="971"/>
      <c r="O71" s="971"/>
      <c r="P71" s="972"/>
      <c r="Q71" s="973">
        <v>405</v>
      </c>
      <c r="R71" s="967"/>
      <c r="S71" s="967"/>
      <c r="T71" s="967"/>
      <c r="U71" s="967"/>
      <c r="V71" s="967">
        <v>386</v>
      </c>
      <c r="W71" s="967"/>
      <c r="X71" s="967"/>
      <c r="Y71" s="967"/>
      <c r="Z71" s="967"/>
      <c r="AA71" s="967">
        <v>19</v>
      </c>
      <c r="AB71" s="967"/>
      <c r="AC71" s="967"/>
      <c r="AD71" s="967"/>
      <c r="AE71" s="967"/>
      <c r="AF71" s="967">
        <v>19</v>
      </c>
      <c r="AG71" s="967"/>
      <c r="AH71" s="967"/>
      <c r="AI71" s="967"/>
      <c r="AJ71" s="967"/>
      <c r="AK71" s="967" t="s">
        <v>544</v>
      </c>
      <c r="AL71" s="967"/>
      <c r="AM71" s="967"/>
      <c r="AN71" s="967"/>
      <c r="AO71" s="967"/>
      <c r="AP71" s="967" t="s">
        <v>544</v>
      </c>
      <c r="AQ71" s="967"/>
      <c r="AR71" s="967"/>
      <c r="AS71" s="967"/>
      <c r="AT71" s="967"/>
      <c r="AU71" s="967" t="s">
        <v>544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536</v>
      </c>
      <c r="C72" s="971"/>
      <c r="D72" s="971"/>
      <c r="E72" s="971"/>
      <c r="F72" s="971"/>
      <c r="G72" s="971"/>
      <c r="H72" s="971"/>
      <c r="I72" s="971"/>
      <c r="J72" s="971"/>
      <c r="K72" s="971"/>
      <c r="L72" s="971"/>
      <c r="M72" s="971"/>
      <c r="N72" s="971"/>
      <c r="O72" s="971"/>
      <c r="P72" s="972"/>
      <c r="Q72" s="973">
        <v>906</v>
      </c>
      <c r="R72" s="967"/>
      <c r="S72" s="967"/>
      <c r="T72" s="967"/>
      <c r="U72" s="967"/>
      <c r="V72" s="967">
        <v>886</v>
      </c>
      <c r="W72" s="967"/>
      <c r="X72" s="967"/>
      <c r="Y72" s="967"/>
      <c r="Z72" s="967"/>
      <c r="AA72" s="967">
        <v>20</v>
      </c>
      <c r="AB72" s="967"/>
      <c r="AC72" s="967"/>
      <c r="AD72" s="967"/>
      <c r="AE72" s="967"/>
      <c r="AF72" s="967">
        <v>20</v>
      </c>
      <c r="AG72" s="967"/>
      <c r="AH72" s="967"/>
      <c r="AI72" s="967"/>
      <c r="AJ72" s="967"/>
      <c r="AK72" s="967">
        <v>31</v>
      </c>
      <c r="AL72" s="967"/>
      <c r="AM72" s="967"/>
      <c r="AN72" s="967"/>
      <c r="AO72" s="967"/>
      <c r="AP72" s="967" t="s">
        <v>544</v>
      </c>
      <c r="AQ72" s="967"/>
      <c r="AR72" s="967"/>
      <c r="AS72" s="967"/>
      <c r="AT72" s="967"/>
      <c r="AU72" s="967" t="s">
        <v>544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537</v>
      </c>
      <c r="C73" s="971"/>
      <c r="D73" s="971"/>
      <c r="E73" s="971"/>
      <c r="F73" s="971"/>
      <c r="G73" s="971"/>
      <c r="H73" s="971"/>
      <c r="I73" s="971"/>
      <c r="J73" s="971"/>
      <c r="K73" s="971"/>
      <c r="L73" s="971"/>
      <c r="M73" s="971"/>
      <c r="N73" s="971"/>
      <c r="O73" s="971"/>
      <c r="P73" s="972"/>
      <c r="Q73" s="973">
        <v>491</v>
      </c>
      <c r="R73" s="967"/>
      <c r="S73" s="967"/>
      <c r="T73" s="967"/>
      <c r="U73" s="967"/>
      <c r="V73" s="967">
        <v>306</v>
      </c>
      <c r="W73" s="967"/>
      <c r="X73" s="967"/>
      <c r="Y73" s="967"/>
      <c r="Z73" s="967"/>
      <c r="AA73" s="967">
        <v>185</v>
      </c>
      <c r="AB73" s="967"/>
      <c r="AC73" s="967"/>
      <c r="AD73" s="967"/>
      <c r="AE73" s="967"/>
      <c r="AF73" s="967">
        <v>185</v>
      </c>
      <c r="AG73" s="967"/>
      <c r="AH73" s="967"/>
      <c r="AI73" s="967"/>
      <c r="AJ73" s="967"/>
      <c r="AK73" s="967">
        <v>111</v>
      </c>
      <c r="AL73" s="967"/>
      <c r="AM73" s="967"/>
      <c r="AN73" s="967"/>
      <c r="AO73" s="967"/>
      <c r="AP73" s="967" t="s">
        <v>544</v>
      </c>
      <c r="AQ73" s="967"/>
      <c r="AR73" s="967"/>
      <c r="AS73" s="967"/>
      <c r="AT73" s="967"/>
      <c r="AU73" s="967" t="s">
        <v>544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538</v>
      </c>
      <c r="C74" s="971"/>
      <c r="D74" s="971"/>
      <c r="E74" s="971"/>
      <c r="F74" s="971"/>
      <c r="G74" s="971"/>
      <c r="H74" s="971"/>
      <c r="I74" s="971"/>
      <c r="J74" s="971"/>
      <c r="K74" s="971"/>
      <c r="L74" s="971"/>
      <c r="M74" s="971"/>
      <c r="N74" s="971"/>
      <c r="O74" s="971"/>
      <c r="P74" s="972"/>
      <c r="Q74" s="973">
        <v>56</v>
      </c>
      <c r="R74" s="967"/>
      <c r="S74" s="967"/>
      <c r="T74" s="967"/>
      <c r="U74" s="967"/>
      <c r="V74" s="967">
        <v>77</v>
      </c>
      <c r="W74" s="967"/>
      <c r="X74" s="967"/>
      <c r="Y74" s="967"/>
      <c r="Z74" s="967"/>
      <c r="AA74" s="967">
        <v>-21</v>
      </c>
      <c r="AB74" s="967"/>
      <c r="AC74" s="967"/>
      <c r="AD74" s="967"/>
      <c r="AE74" s="967"/>
      <c r="AF74" s="967">
        <v>268</v>
      </c>
      <c r="AG74" s="967"/>
      <c r="AH74" s="967"/>
      <c r="AI74" s="967"/>
      <c r="AJ74" s="967"/>
      <c r="AK74" s="967" t="s">
        <v>546</v>
      </c>
      <c r="AL74" s="967"/>
      <c r="AM74" s="967"/>
      <c r="AN74" s="967"/>
      <c r="AO74" s="967"/>
      <c r="AP74" s="967">
        <v>191</v>
      </c>
      <c r="AQ74" s="967"/>
      <c r="AR74" s="967"/>
      <c r="AS74" s="967"/>
      <c r="AT74" s="967"/>
      <c r="AU74" s="967" t="s">
        <v>546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539</v>
      </c>
      <c r="C75" s="971"/>
      <c r="D75" s="971"/>
      <c r="E75" s="971"/>
      <c r="F75" s="971"/>
      <c r="G75" s="971"/>
      <c r="H75" s="971"/>
      <c r="I75" s="971"/>
      <c r="J75" s="971"/>
      <c r="K75" s="971"/>
      <c r="L75" s="971"/>
      <c r="M75" s="971"/>
      <c r="N75" s="971"/>
      <c r="O75" s="971"/>
      <c r="P75" s="972"/>
      <c r="Q75" s="974">
        <v>10526</v>
      </c>
      <c r="R75" s="975"/>
      <c r="S75" s="975"/>
      <c r="T75" s="975"/>
      <c r="U75" s="976"/>
      <c r="V75" s="977">
        <v>8938</v>
      </c>
      <c r="W75" s="975"/>
      <c r="X75" s="975"/>
      <c r="Y75" s="975"/>
      <c r="Z75" s="976"/>
      <c r="AA75" s="977">
        <v>1588</v>
      </c>
      <c r="AB75" s="975"/>
      <c r="AC75" s="975"/>
      <c r="AD75" s="975"/>
      <c r="AE75" s="976"/>
      <c r="AF75" s="977">
        <v>1754</v>
      </c>
      <c r="AG75" s="975"/>
      <c r="AH75" s="975"/>
      <c r="AI75" s="975"/>
      <c r="AJ75" s="976"/>
      <c r="AK75" s="977" t="s">
        <v>544</v>
      </c>
      <c r="AL75" s="975"/>
      <c r="AM75" s="975"/>
      <c r="AN75" s="975"/>
      <c r="AO75" s="976"/>
      <c r="AP75" s="977">
        <v>9417</v>
      </c>
      <c r="AQ75" s="975"/>
      <c r="AR75" s="975"/>
      <c r="AS75" s="975"/>
      <c r="AT75" s="976"/>
      <c r="AU75" s="977">
        <v>1676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540</v>
      </c>
      <c r="C76" s="971"/>
      <c r="D76" s="971"/>
      <c r="E76" s="971"/>
      <c r="F76" s="971"/>
      <c r="G76" s="971"/>
      <c r="H76" s="971"/>
      <c r="I76" s="971"/>
      <c r="J76" s="971"/>
      <c r="K76" s="971"/>
      <c r="L76" s="971"/>
      <c r="M76" s="971"/>
      <c r="N76" s="971"/>
      <c r="O76" s="971"/>
      <c r="P76" s="972"/>
      <c r="Q76" s="974">
        <v>16</v>
      </c>
      <c r="R76" s="975"/>
      <c r="S76" s="975"/>
      <c r="T76" s="975"/>
      <c r="U76" s="976"/>
      <c r="V76" s="977">
        <v>13</v>
      </c>
      <c r="W76" s="975"/>
      <c r="X76" s="975"/>
      <c r="Y76" s="975"/>
      <c r="Z76" s="976"/>
      <c r="AA76" s="977">
        <v>3</v>
      </c>
      <c r="AB76" s="975"/>
      <c r="AC76" s="975"/>
      <c r="AD76" s="975"/>
      <c r="AE76" s="976"/>
      <c r="AF76" s="977">
        <v>3</v>
      </c>
      <c r="AG76" s="975"/>
      <c r="AH76" s="975"/>
      <c r="AI76" s="975"/>
      <c r="AJ76" s="976"/>
      <c r="AK76" s="977" t="s">
        <v>544</v>
      </c>
      <c r="AL76" s="975"/>
      <c r="AM76" s="975"/>
      <c r="AN76" s="975"/>
      <c r="AO76" s="976"/>
      <c r="AP76" s="977" t="s">
        <v>544</v>
      </c>
      <c r="AQ76" s="975"/>
      <c r="AR76" s="975"/>
      <c r="AS76" s="975"/>
      <c r="AT76" s="976"/>
      <c r="AU76" s="977" t="s">
        <v>544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541</v>
      </c>
      <c r="C77" s="971"/>
      <c r="D77" s="971"/>
      <c r="E77" s="971"/>
      <c r="F77" s="971"/>
      <c r="G77" s="971"/>
      <c r="H77" s="971"/>
      <c r="I77" s="971"/>
      <c r="J77" s="971"/>
      <c r="K77" s="971"/>
      <c r="L77" s="971"/>
      <c r="M77" s="971"/>
      <c r="N77" s="971"/>
      <c r="O77" s="971"/>
      <c r="P77" s="972"/>
      <c r="Q77" s="974">
        <v>6461</v>
      </c>
      <c r="R77" s="975"/>
      <c r="S77" s="975"/>
      <c r="T77" s="975"/>
      <c r="U77" s="976"/>
      <c r="V77" s="977">
        <v>6214</v>
      </c>
      <c r="W77" s="975"/>
      <c r="X77" s="975"/>
      <c r="Y77" s="975"/>
      <c r="Z77" s="976"/>
      <c r="AA77" s="977">
        <v>247</v>
      </c>
      <c r="AB77" s="975"/>
      <c r="AC77" s="975"/>
      <c r="AD77" s="975"/>
      <c r="AE77" s="976"/>
      <c r="AF77" s="977">
        <v>247</v>
      </c>
      <c r="AG77" s="975"/>
      <c r="AH77" s="975"/>
      <c r="AI77" s="975"/>
      <c r="AJ77" s="976"/>
      <c r="AK77" s="977">
        <v>700</v>
      </c>
      <c r="AL77" s="975"/>
      <c r="AM77" s="975"/>
      <c r="AN77" s="975"/>
      <c r="AO77" s="976"/>
      <c r="AP77" s="977" t="s">
        <v>544</v>
      </c>
      <c r="AQ77" s="975"/>
      <c r="AR77" s="975"/>
      <c r="AS77" s="975"/>
      <c r="AT77" s="976"/>
      <c r="AU77" s="977" t="s">
        <v>544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542</v>
      </c>
      <c r="C78" s="971"/>
      <c r="D78" s="971"/>
      <c r="E78" s="971"/>
      <c r="F78" s="971"/>
      <c r="G78" s="971"/>
      <c r="H78" s="971"/>
      <c r="I78" s="971"/>
      <c r="J78" s="971"/>
      <c r="K78" s="971"/>
      <c r="L78" s="971"/>
      <c r="M78" s="971"/>
      <c r="N78" s="971"/>
      <c r="O78" s="971"/>
      <c r="P78" s="972"/>
      <c r="Q78" s="973">
        <v>4758</v>
      </c>
      <c r="R78" s="967"/>
      <c r="S78" s="967"/>
      <c r="T78" s="967"/>
      <c r="U78" s="967"/>
      <c r="V78" s="967">
        <v>4702</v>
      </c>
      <c r="W78" s="967"/>
      <c r="X78" s="967"/>
      <c r="Y78" s="967"/>
      <c r="Z78" s="967"/>
      <c r="AA78" s="967">
        <v>56</v>
      </c>
      <c r="AB78" s="967"/>
      <c r="AC78" s="967"/>
      <c r="AD78" s="967"/>
      <c r="AE78" s="967"/>
      <c r="AF78" s="967">
        <v>56</v>
      </c>
      <c r="AG78" s="967"/>
      <c r="AH78" s="967"/>
      <c r="AI78" s="967"/>
      <c r="AJ78" s="967"/>
      <c r="AK78" s="967">
        <v>900</v>
      </c>
      <c r="AL78" s="967"/>
      <c r="AM78" s="967"/>
      <c r="AN78" s="967"/>
      <c r="AO78" s="967"/>
      <c r="AP78" s="967" t="s">
        <v>551</v>
      </c>
      <c r="AQ78" s="967"/>
      <c r="AR78" s="967"/>
      <c r="AS78" s="967"/>
      <c r="AT78" s="967"/>
      <c r="AU78" s="967" t="s">
        <v>551</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543</v>
      </c>
      <c r="C79" s="971"/>
      <c r="D79" s="971"/>
      <c r="E79" s="971"/>
      <c r="F79" s="971"/>
      <c r="G79" s="971"/>
      <c r="H79" s="971"/>
      <c r="I79" s="971"/>
      <c r="J79" s="971"/>
      <c r="K79" s="971"/>
      <c r="L79" s="971"/>
      <c r="M79" s="971"/>
      <c r="N79" s="971"/>
      <c r="O79" s="971"/>
      <c r="P79" s="972"/>
      <c r="Q79" s="973">
        <v>1217894</v>
      </c>
      <c r="R79" s="967"/>
      <c r="S79" s="967"/>
      <c r="T79" s="967"/>
      <c r="U79" s="967"/>
      <c r="V79" s="967">
        <v>1171425</v>
      </c>
      <c r="W79" s="967"/>
      <c r="X79" s="967"/>
      <c r="Y79" s="967"/>
      <c r="Z79" s="967"/>
      <c r="AA79" s="967">
        <v>46469</v>
      </c>
      <c r="AB79" s="967"/>
      <c r="AC79" s="967"/>
      <c r="AD79" s="967"/>
      <c r="AE79" s="967"/>
      <c r="AF79" s="967">
        <v>46469</v>
      </c>
      <c r="AG79" s="967"/>
      <c r="AH79" s="967"/>
      <c r="AI79" s="967"/>
      <c r="AJ79" s="967"/>
      <c r="AK79" s="967">
        <v>12479</v>
      </c>
      <c r="AL79" s="967"/>
      <c r="AM79" s="967"/>
      <c r="AN79" s="967"/>
      <c r="AO79" s="967"/>
      <c r="AP79" s="967" t="s">
        <v>552</v>
      </c>
      <c r="AQ79" s="967"/>
      <c r="AR79" s="967"/>
      <c r="AS79" s="967"/>
      <c r="AT79" s="967"/>
      <c r="AU79" s="967" t="s">
        <v>553</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49439</v>
      </c>
      <c r="AG88" s="955"/>
      <c r="AH88" s="955"/>
      <c r="AI88" s="955"/>
      <c r="AJ88" s="955"/>
      <c r="AK88" s="959"/>
      <c r="AL88" s="959"/>
      <c r="AM88" s="959"/>
      <c r="AN88" s="959"/>
      <c r="AO88" s="959"/>
      <c r="AP88" s="955">
        <v>20189</v>
      </c>
      <c r="AQ88" s="955"/>
      <c r="AR88" s="955"/>
      <c r="AS88" s="955"/>
      <c r="AT88" s="955"/>
      <c r="AU88" s="955">
        <v>2177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47</v>
      </c>
      <c r="CS102" s="947"/>
      <c r="CT102" s="947"/>
      <c r="CU102" s="947"/>
      <c r="CV102" s="948"/>
      <c r="CW102" s="946">
        <v>3</v>
      </c>
      <c r="CX102" s="947"/>
      <c r="CY102" s="947"/>
      <c r="CZ102" s="947"/>
      <c r="DA102" s="948"/>
      <c r="DB102" s="946" t="s">
        <v>554</v>
      </c>
      <c r="DC102" s="947"/>
      <c r="DD102" s="947"/>
      <c r="DE102" s="947"/>
      <c r="DF102" s="948"/>
      <c r="DG102" s="946">
        <v>1245</v>
      </c>
      <c r="DH102" s="947"/>
      <c r="DI102" s="947"/>
      <c r="DJ102" s="947"/>
      <c r="DK102" s="948"/>
      <c r="DL102" s="946" t="s">
        <v>555</v>
      </c>
      <c r="DM102" s="947"/>
      <c r="DN102" s="947"/>
      <c r="DO102" s="947"/>
      <c r="DP102" s="948"/>
      <c r="DQ102" s="946" t="s">
        <v>556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285</v>
      </c>
      <c r="AG109" s="888"/>
      <c r="AH109" s="888"/>
      <c r="AI109" s="888"/>
      <c r="AJ109" s="889"/>
      <c r="AK109" s="890" t="s">
        <v>284</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285</v>
      </c>
      <c r="BW109" s="888"/>
      <c r="BX109" s="888"/>
      <c r="BY109" s="888"/>
      <c r="BZ109" s="889"/>
      <c r="CA109" s="890" t="s">
        <v>284</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285</v>
      </c>
      <c r="DM109" s="888"/>
      <c r="DN109" s="888"/>
      <c r="DO109" s="888"/>
      <c r="DP109" s="889"/>
      <c r="DQ109" s="890" t="s">
        <v>284</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1215658</v>
      </c>
      <c r="AB110" s="873"/>
      <c r="AC110" s="873"/>
      <c r="AD110" s="873"/>
      <c r="AE110" s="874"/>
      <c r="AF110" s="875">
        <v>1194356</v>
      </c>
      <c r="AG110" s="873"/>
      <c r="AH110" s="873"/>
      <c r="AI110" s="873"/>
      <c r="AJ110" s="874"/>
      <c r="AK110" s="875">
        <v>1234709</v>
      </c>
      <c r="AL110" s="873"/>
      <c r="AM110" s="873"/>
      <c r="AN110" s="873"/>
      <c r="AO110" s="874"/>
      <c r="AP110" s="876">
        <v>12.5</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12215224</v>
      </c>
      <c r="BR110" s="800"/>
      <c r="BS110" s="800"/>
      <c r="BT110" s="800"/>
      <c r="BU110" s="800"/>
      <c r="BV110" s="800">
        <v>12114306</v>
      </c>
      <c r="BW110" s="800"/>
      <c r="BX110" s="800"/>
      <c r="BY110" s="800"/>
      <c r="BZ110" s="800"/>
      <c r="CA110" s="800">
        <v>11685921</v>
      </c>
      <c r="CB110" s="800"/>
      <c r="CC110" s="800"/>
      <c r="CD110" s="800"/>
      <c r="CE110" s="800"/>
      <c r="CF110" s="861">
        <v>118.4</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310507</v>
      </c>
      <c r="BR111" s="771"/>
      <c r="BS111" s="771"/>
      <c r="BT111" s="771"/>
      <c r="BU111" s="771"/>
      <c r="BV111" s="771">
        <v>1262814</v>
      </c>
      <c r="BW111" s="771"/>
      <c r="BX111" s="771"/>
      <c r="BY111" s="771"/>
      <c r="BZ111" s="771"/>
      <c r="CA111" s="771">
        <v>1258314</v>
      </c>
      <c r="CB111" s="771"/>
      <c r="CC111" s="771"/>
      <c r="CD111" s="771"/>
      <c r="CE111" s="771"/>
      <c r="CF111" s="848">
        <v>12.7</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3699386</v>
      </c>
      <c r="BR112" s="771"/>
      <c r="BS112" s="771"/>
      <c r="BT112" s="771"/>
      <c r="BU112" s="771"/>
      <c r="BV112" s="771">
        <v>3516685</v>
      </c>
      <c r="BW112" s="771"/>
      <c r="BX112" s="771"/>
      <c r="BY112" s="771"/>
      <c r="BZ112" s="771"/>
      <c r="CA112" s="771">
        <v>3394075</v>
      </c>
      <c r="CB112" s="771"/>
      <c r="CC112" s="771"/>
      <c r="CD112" s="771"/>
      <c r="CE112" s="771"/>
      <c r="CF112" s="848">
        <v>34.4</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413812</v>
      </c>
      <c r="AB113" s="909"/>
      <c r="AC113" s="909"/>
      <c r="AD113" s="909"/>
      <c r="AE113" s="910"/>
      <c r="AF113" s="911">
        <v>377098</v>
      </c>
      <c r="AG113" s="909"/>
      <c r="AH113" s="909"/>
      <c r="AI113" s="909"/>
      <c r="AJ113" s="910"/>
      <c r="AK113" s="911">
        <v>370829</v>
      </c>
      <c r="AL113" s="909"/>
      <c r="AM113" s="909"/>
      <c r="AN113" s="909"/>
      <c r="AO113" s="910"/>
      <c r="AP113" s="912">
        <v>3.8</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2298115</v>
      </c>
      <c r="BR113" s="771"/>
      <c r="BS113" s="771"/>
      <c r="BT113" s="771"/>
      <c r="BU113" s="771"/>
      <c r="BV113" s="771">
        <v>2226528</v>
      </c>
      <c r="BW113" s="771"/>
      <c r="BX113" s="771"/>
      <c r="BY113" s="771"/>
      <c r="BZ113" s="771"/>
      <c r="CA113" s="771">
        <v>2176570</v>
      </c>
      <c r="CB113" s="771"/>
      <c r="CC113" s="771"/>
      <c r="CD113" s="771"/>
      <c r="CE113" s="771"/>
      <c r="CF113" s="848">
        <v>22.1</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374429</v>
      </c>
      <c r="AB114" s="784"/>
      <c r="AC114" s="784"/>
      <c r="AD114" s="784"/>
      <c r="AE114" s="785"/>
      <c r="AF114" s="786">
        <v>243723</v>
      </c>
      <c r="AG114" s="784"/>
      <c r="AH114" s="784"/>
      <c r="AI114" s="784"/>
      <c r="AJ114" s="785"/>
      <c r="AK114" s="786">
        <v>163110</v>
      </c>
      <c r="AL114" s="784"/>
      <c r="AM114" s="784"/>
      <c r="AN114" s="784"/>
      <c r="AO114" s="785"/>
      <c r="AP114" s="754">
        <v>1.7</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1458261</v>
      </c>
      <c r="BR114" s="771"/>
      <c r="BS114" s="771"/>
      <c r="BT114" s="771"/>
      <c r="BU114" s="771"/>
      <c r="BV114" s="771">
        <v>1310773</v>
      </c>
      <c r="BW114" s="771"/>
      <c r="BX114" s="771"/>
      <c r="BY114" s="771"/>
      <c r="BZ114" s="771"/>
      <c r="CA114" s="771">
        <v>1287905</v>
      </c>
      <c r="CB114" s="771"/>
      <c r="CC114" s="771"/>
      <c r="CD114" s="771"/>
      <c r="CE114" s="771"/>
      <c r="CF114" s="848">
        <v>13</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72425</v>
      </c>
      <c r="AB115" s="909"/>
      <c r="AC115" s="909"/>
      <c r="AD115" s="909"/>
      <c r="AE115" s="910"/>
      <c r="AF115" s="911">
        <v>1495</v>
      </c>
      <c r="AG115" s="909"/>
      <c r="AH115" s="909"/>
      <c r="AI115" s="909"/>
      <c r="AJ115" s="910"/>
      <c r="AK115" s="911">
        <v>3477</v>
      </c>
      <c r="AL115" s="909"/>
      <c r="AM115" s="909"/>
      <c r="AN115" s="909"/>
      <c r="AO115" s="910"/>
      <c r="AP115" s="912">
        <v>0</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288007</v>
      </c>
      <c r="DH115" s="784"/>
      <c r="DI115" s="784"/>
      <c r="DJ115" s="784"/>
      <c r="DK115" s="785"/>
      <c r="DL115" s="786">
        <v>1244814</v>
      </c>
      <c r="DM115" s="784"/>
      <c r="DN115" s="784"/>
      <c r="DO115" s="784"/>
      <c r="DP115" s="785"/>
      <c r="DQ115" s="786">
        <v>1244814</v>
      </c>
      <c r="DR115" s="784"/>
      <c r="DS115" s="784"/>
      <c r="DT115" s="784"/>
      <c r="DU115" s="785"/>
      <c r="DV115" s="754">
        <v>12.6</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22500</v>
      </c>
      <c r="DH116" s="784"/>
      <c r="DI116" s="784"/>
      <c r="DJ116" s="784"/>
      <c r="DK116" s="785"/>
      <c r="DL116" s="786">
        <v>18000</v>
      </c>
      <c r="DM116" s="784"/>
      <c r="DN116" s="784"/>
      <c r="DO116" s="784"/>
      <c r="DP116" s="785"/>
      <c r="DQ116" s="786">
        <v>13500</v>
      </c>
      <c r="DR116" s="784"/>
      <c r="DS116" s="784"/>
      <c r="DT116" s="784"/>
      <c r="DU116" s="785"/>
      <c r="DV116" s="754">
        <v>0.1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2076324</v>
      </c>
      <c r="AB117" s="895"/>
      <c r="AC117" s="895"/>
      <c r="AD117" s="895"/>
      <c r="AE117" s="896"/>
      <c r="AF117" s="898">
        <v>1816672</v>
      </c>
      <c r="AG117" s="895"/>
      <c r="AH117" s="895"/>
      <c r="AI117" s="895"/>
      <c r="AJ117" s="896"/>
      <c r="AK117" s="898">
        <v>1772125</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428</v>
      </c>
      <c r="BR117" s="858"/>
      <c r="BS117" s="858"/>
      <c r="BT117" s="858"/>
      <c r="BU117" s="858"/>
      <c r="BV117" s="858" t="s">
        <v>428</v>
      </c>
      <c r="BW117" s="858"/>
      <c r="BX117" s="858"/>
      <c r="BY117" s="858"/>
      <c r="BZ117" s="858"/>
      <c r="CA117" s="858" t="s">
        <v>428</v>
      </c>
      <c r="CB117" s="858"/>
      <c r="CC117" s="858"/>
      <c r="CD117" s="858"/>
      <c r="CE117" s="858"/>
      <c r="CF117" s="848" t="s">
        <v>428</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428</v>
      </c>
      <c r="DH117" s="784"/>
      <c r="DI117" s="784"/>
      <c r="DJ117" s="784"/>
      <c r="DK117" s="785"/>
      <c r="DL117" s="786" t="s">
        <v>428</v>
      </c>
      <c r="DM117" s="784"/>
      <c r="DN117" s="784"/>
      <c r="DO117" s="784"/>
      <c r="DP117" s="785"/>
      <c r="DQ117" s="786" t="s">
        <v>428</v>
      </c>
      <c r="DR117" s="784"/>
      <c r="DS117" s="784"/>
      <c r="DT117" s="784"/>
      <c r="DU117" s="785"/>
      <c r="DV117" s="754" t="s">
        <v>428</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285</v>
      </c>
      <c r="AG118" s="888"/>
      <c r="AH118" s="888"/>
      <c r="AI118" s="888"/>
      <c r="AJ118" s="889"/>
      <c r="AK118" s="890" t="s">
        <v>284</v>
      </c>
      <c r="AL118" s="888"/>
      <c r="AM118" s="888"/>
      <c r="AN118" s="888"/>
      <c r="AO118" s="889"/>
      <c r="AP118" s="891" t="s">
        <v>401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19981493</v>
      </c>
      <c r="BR118" s="858"/>
      <c r="BS118" s="858"/>
      <c r="BT118" s="858"/>
      <c r="BU118" s="858"/>
      <c r="BV118" s="858">
        <v>20431106</v>
      </c>
      <c r="BW118" s="858"/>
      <c r="BX118" s="858"/>
      <c r="BY118" s="858"/>
      <c r="BZ118" s="858"/>
      <c r="CA118" s="858">
        <v>19802785</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432</v>
      </c>
      <c r="DH118" s="784"/>
      <c r="DI118" s="784"/>
      <c r="DJ118" s="784"/>
      <c r="DK118" s="785"/>
      <c r="DL118" s="786" t="s">
        <v>432</v>
      </c>
      <c r="DM118" s="784"/>
      <c r="DN118" s="784"/>
      <c r="DO118" s="784"/>
      <c r="DP118" s="785"/>
      <c r="DQ118" s="786" t="s">
        <v>432</v>
      </c>
      <c r="DR118" s="784"/>
      <c r="DS118" s="784"/>
      <c r="DT118" s="784"/>
      <c r="DU118" s="785"/>
      <c r="DV118" s="754" t="s">
        <v>432</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432</v>
      </c>
      <c r="AB119" s="873"/>
      <c r="AC119" s="873"/>
      <c r="AD119" s="873"/>
      <c r="AE119" s="874"/>
      <c r="AF119" s="875" t="s">
        <v>432</v>
      </c>
      <c r="AG119" s="873"/>
      <c r="AH119" s="873"/>
      <c r="AI119" s="873"/>
      <c r="AJ119" s="874"/>
      <c r="AK119" s="875" t="s">
        <v>432</v>
      </c>
      <c r="AL119" s="873"/>
      <c r="AM119" s="873"/>
      <c r="AN119" s="873"/>
      <c r="AO119" s="874"/>
      <c r="AP119" s="876" t="s">
        <v>432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4866382</v>
      </c>
      <c r="BR119" s="800"/>
      <c r="BS119" s="800"/>
      <c r="BT119" s="800"/>
      <c r="BU119" s="800"/>
      <c r="BV119" s="800">
        <v>4845827</v>
      </c>
      <c r="BW119" s="800"/>
      <c r="BX119" s="800"/>
      <c r="BY119" s="800"/>
      <c r="BZ119" s="800"/>
      <c r="CA119" s="800">
        <v>5182357</v>
      </c>
      <c r="CB119" s="800"/>
      <c r="CC119" s="800"/>
      <c r="CD119" s="800"/>
      <c r="CE119" s="800"/>
      <c r="CF119" s="861">
        <v>52.5</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432</v>
      </c>
      <c r="DH119" s="717"/>
      <c r="DI119" s="717"/>
      <c r="DJ119" s="717"/>
      <c r="DK119" s="718"/>
      <c r="DL119" s="719" t="s">
        <v>432</v>
      </c>
      <c r="DM119" s="717"/>
      <c r="DN119" s="717"/>
      <c r="DO119" s="717"/>
      <c r="DP119" s="718"/>
      <c r="DQ119" s="719" t="s">
        <v>432</v>
      </c>
      <c r="DR119" s="717"/>
      <c r="DS119" s="717"/>
      <c r="DT119" s="717"/>
      <c r="DU119" s="718"/>
      <c r="DV119" s="807" t="s">
        <v>432</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432</v>
      </c>
      <c r="AB120" s="784"/>
      <c r="AC120" s="784"/>
      <c r="AD120" s="784"/>
      <c r="AE120" s="785"/>
      <c r="AF120" s="786" t="s">
        <v>432</v>
      </c>
      <c r="AG120" s="784"/>
      <c r="AH120" s="784"/>
      <c r="AI120" s="784"/>
      <c r="AJ120" s="785"/>
      <c r="AK120" s="786" t="s">
        <v>432</v>
      </c>
      <c r="AL120" s="784"/>
      <c r="AM120" s="784"/>
      <c r="AN120" s="784"/>
      <c r="AO120" s="785"/>
      <c r="AP120" s="754" t="s">
        <v>432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5211460</v>
      </c>
      <c r="BR120" s="771"/>
      <c r="BS120" s="771"/>
      <c r="BT120" s="771"/>
      <c r="BU120" s="771"/>
      <c r="BV120" s="771">
        <v>5330740</v>
      </c>
      <c r="BW120" s="771"/>
      <c r="BX120" s="771"/>
      <c r="BY120" s="771"/>
      <c r="BZ120" s="771"/>
      <c r="CA120" s="771">
        <v>5229926</v>
      </c>
      <c r="CB120" s="771"/>
      <c r="CC120" s="771"/>
      <c r="CD120" s="771"/>
      <c r="CE120" s="771"/>
      <c r="CF120" s="848">
        <v>53</v>
      </c>
      <c r="CG120" s="849"/>
      <c r="CH120" s="849"/>
      <c r="CI120" s="849"/>
      <c r="CJ120" s="849"/>
      <c r="CK120" s="850" t="s">
        <v>437</v>
      </c>
      <c r="CL120" s="810"/>
      <c r="CM120" s="810"/>
      <c r="CN120" s="810"/>
      <c r="CO120" s="811"/>
      <c r="CP120" s="854" t="s">
        <v>438</v>
      </c>
      <c r="CQ120" s="855"/>
      <c r="CR120" s="855"/>
      <c r="CS120" s="855"/>
      <c r="CT120" s="855"/>
      <c r="CU120" s="855"/>
      <c r="CV120" s="855"/>
      <c r="CW120" s="855"/>
      <c r="CX120" s="855"/>
      <c r="CY120" s="855"/>
      <c r="CZ120" s="855"/>
      <c r="DA120" s="855"/>
      <c r="DB120" s="855"/>
      <c r="DC120" s="855"/>
      <c r="DD120" s="855"/>
      <c r="DE120" s="855"/>
      <c r="DF120" s="856"/>
      <c r="DG120" s="799">
        <v>3673540</v>
      </c>
      <c r="DH120" s="800"/>
      <c r="DI120" s="800"/>
      <c r="DJ120" s="800"/>
      <c r="DK120" s="800"/>
      <c r="DL120" s="800">
        <v>3488846</v>
      </c>
      <c r="DM120" s="800"/>
      <c r="DN120" s="800"/>
      <c r="DO120" s="800"/>
      <c r="DP120" s="800"/>
      <c r="DQ120" s="800">
        <v>3364969</v>
      </c>
      <c r="DR120" s="800"/>
      <c r="DS120" s="800"/>
      <c r="DT120" s="800"/>
      <c r="DU120" s="800"/>
      <c r="DV120" s="801">
        <v>34.1</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432</v>
      </c>
      <c r="AB121" s="784"/>
      <c r="AC121" s="784"/>
      <c r="AD121" s="784"/>
      <c r="AE121" s="785"/>
      <c r="AF121" s="786" t="s">
        <v>432</v>
      </c>
      <c r="AG121" s="784"/>
      <c r="AH121" s="784"/>
      <c r="AI121" s="784"/>
      <c r="AJ121" s="785"/>
      <c r="AK121" s="786" t="s">
        <v>432</v>
      </c>
      <c r="AL121" s="784"/>
      <c r="AM121" s="784"/>
      <c r="AN121" s="784"/>
      <c r="AO121" s="785"/>
      <c r="AP121" s="754" t="s">
        <v>432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12582681</v>
      </c>
      <c r="BR121" s="858"/>
      <c r="BS121" s="858"/>
      <c r="BT121" s="858"/>
      <c r="BU121" s="858"/>
      <c r="BV121" s="858">
        <v>12446381</v>
      </c>
      <c r="BW121" s="858"/>
      <c r="BX121" s="858"/>
      <c r="BY121" s="858"/>
      <c r="BZ121" s="858"/>
      <c r="CA121" s="858">
        <v>11990206</v>
      </c>
      <c r="CB121" s="858"/>
      <c r="CC121" s="858"/>
      <c r="CD121" s="858"/>
      <c r="CE121" s="858"/>
      <c r="CF121" s="859">
        <v>121.5</v>
      </c>
      <c r="CG121" s="860"/>
      <c r="CH121" s="860"/>
      <c r="CI121" s="860"/>
      <c r="CJ121" s="860"/>
      <c r="CK121" s="851"/>
      <c r="CL121" s="812"/>
      <c r="CM121" s="812"/>
      <c r="CN121" s="812"/>
      <c r="CO121" s="813"/>
      <c r="CP121" s="828" t="s">
        <v>441</v>
      </c>
      <c r="CQ121" s="829"/>
      <c r="CR121" s="829"/>
      <c r="CS121" s="829"/>
      <c r="CT121" s="829"/>
      <c r="CU121" s="829"/>
      <c r="CV121" s="829"/>
      <c r="CW121" s="829"/>
      <c r="CX121" s="829"/>
      <c r="CY121" s="829"/>
      <c r="CZ121" s="829"/>
      <c r="DA121" s="829"/>
      <c r="DB121" s="829"/>
      <c r="DC121" s="829"/>
      <c r="DD121" s="829"/>
      <c r="DE121" s="829"/>
      <c r="DF121" s="830"/>
      <c r="DG121" s="770">
        <v>25846</v>
      </c>
      <c r="DH121" s="771"/>
      <c r="DI121" s="771"/>
      <c r="DJ121" s="771"/>
      <c r="DK121" s="771"/>
      <c r="DL121" s="771">
        <v>27839</v>
      </c>
      <c r="DM121" s="771"/>
      <c r="DN121" s="771"/>
      <c r="DO121" s="771"/>
      <c r="DP121" s="771"/>
      <c r="DQ121" s="771">
        <v>29106</v>
      </c>
      <c r="DR121" s="771"/>
      <c r="DS121" s="771"/>
      <c r="DT121" s="771"/>
      <c r="DU121" s="771"/>
      <c r="DV121" s="823">
        <v>0.3</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428</v>
      </c>
      <c r="AB122" s="784"/>
      <c r="AC122" s="784"/>
      <c r="AD122" s="784"/>
      <c r="AE122" s="785"/>
      <c r="AF122" s="786" t="s">
        <v>428</v>
      </c>
      <c r="AG122" s="784"/>
      <c r="AH122" s="784"/>
      <c r="AI122" s="784"/>
      <c r="AJ122" s="785"/>
      <c r="AK122" s="786" t="s">
        <v>428</v>
      </c>
      <c r="AL122" s="784"/>
      <c r="AM122" s="784"/>
      <c r="AN122" s="784"/>
      <c r="AO122" s="785"/>
      <c r="AP122" s="754" t="s">
        <v>428</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442</v>
      </c>
      <c r="BP122" s="838"/>
      <c r="BQ122" s="839">
        <v>22660523</v>
      </c>
      <c r="BR122" s="840"/>
      <c r="BS122" s="840"/>
      <c r="BT122" s="840"/>
      <c r="BU122" s="840"/>
      <c r="BV122" s="840">
        <v>22622948</v>
      </c>
      <c r="BW122" s="840"/>
      <c r="BX122" s="840"/>
      <c r="BY122" s="840"/>
      <c r="BZ122" s="840"/>
      <c r="CA122" s="840">
        <v>22402489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72425</v>
      </c>
      <c r="AB126" s="784"/>
      <c r="AC126" s="784"/>
      <c r="AD126" s="784"/>
      <c r="AE126" s="785"/>
      <c r="AF126" s="786">
        <v>1495</v>
      </c>
      <c r="AG126" s="784"/>
      <c r="AH126" s="784"/>
      <c r="AI126" s="784"/>
      <c r="AJ126" s="785"/>
      <c r="AK126" s="786">
        <v>3477</v>
      </c>
      <c r="AL126" s="784"/>
      <c r="AM126" s="784"/>
      <c r="AN126" s="784"/>
      <c r="AO126" s="785"/>
      <c r="AP126" s="754">
        <v>0</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453</v>
      </c>
      <c r="AY127" s="758"/>
      <c r="AZ127" s="758"/>
      <c r="BA127" s="758"/>
      <c r="BB127" s="758"/>
      <c r="BC127" s="758"/>
      <c r="BD127" s="758"/>
      <c r="BE127" s="759"/>
      <c r="BF127" s="760" t="s">
        <v>110</v>
      </c>
      <c r="BG127" s="761"/>
      <c r="BH127" s="761"/>
      <c r="BI127" s="761"/>
      <c r="BJ127" s="761"/>
      <c r="BK127" s="761"/>
      <c r="BL127" s="762"/>
      <c r="BM127" s="760">
        <v>13.18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541815</v>
      </c>
      <c r="AB128" s="724"/>
      <c r="AC128" s="724"/>
      <c r="AD128" s="724"/>
      <c r="AE128" s="725"/>
      <c r="AF128" s="726">
        <v>527154</v>
      </c>
      <c r="AG128" s="724"/>
      <c r="AH128" s="724"/>
      <c r="AI128" s="724"/>
      <c r="AJ128" s="725"/>
      <c r="AK128" s="726">
        <v>529062</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428</v>
      </c>
      <c r="BG128" s="791"/>
      <c r="BH128" s="791"/>
      <c r="BI128" s="791"/>
      <c r="BJ128" s="791"/>
      <c r="BK128" s="791"/>
      <c r="BL128" s="792"/>
      <c r="BM128" s="790">
        <v>18.18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11216436</v>
      </c>
      <c r="AB129" s="784"/>
      <c r="AC129" s="784"/>
      <c r="AD129" s="784"/>
      <c r="AE129" s="785"/>
      <c r="AF129" s="786">
        <v>11233410</v>
      </c>
      <c r="AG129" s="784"/>
      <c r="AH129" s="784"/>
      <c r="AI129" s="784"/>
      <c r="AJ129" s="785"/>
      <c r="AK129" s="786">
        <v>11037450</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1272648</v>
      </c>
      <c r="AB130" s="784"/>
      <c r="AC130" s="784"/>
      <c r="AD130" s="784"/>
      <c r="AE130" s="785"/>
      <c r="AF130" s="786">
        <v>1193089</v>
      </c>
      <c r="AG130" s="784"/>
      <c r="AH130" s="784"/>
      <c r="AI130" s="784"/>
      <c r="AJ130" s="785"/>
      <c r="AK130" s="786">
        <v>1167642</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428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9943788</v>
      </c>
      <c r="AB131" s="717"/>
      <c r="AC131" s="717"/>
      <c r="AD131" s="717"/>
      <c r="AE131" s="718"/>
      <c r="AF131" s="719">
        <v>10040321</v>
      </c>
      <c r="AG131" s="717"/>
      <c r="AH131" s="717"/>
      <c r="AI131" s="717"/>
      <c r="AJ131" s="718"/>
      <c r="AK131" s="719">
        <v>9869808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2.633412941</v>
      </c>
      <c r="AB132" s="740"/>
      <c r="AC132" s="740"/>
      <c r="AD132" s="740"/>
      <c r="AE132" s="741"/>
      <c r="AF132" s="742">
        <v>0.96041750100000001</v>
      </c>
      <c r="AG132" s="740"/>
      <c r="AH132" s="740"/>
      <c r="AI132" s="740"/>
      <c r="AJ132" s="741"/>
      <c r="AK132" s="742">
        <v>0.76415873499999998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4</v>
      </c>
      <c r="AB133" s="749"/>
      <c r="AC133" s="749"/>
      <c r="AD133" s="749"/>
      <c r="AE133" s="750"/>
      <c r="AF133" s="748">
        <v>2.7</v>
      </c>
      <c r="AG133" s="749"/>
      <c r="AH133" s="749"/>
      <c r="AI133" s="749"/>
      <c r="AJ133" s="750"/>
      <c r="AK133" s="748">
        <v>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3372579</v>
      </c>
      <c r="L9" s="264">
        <v>59582</v>
      </c>
      <c r="M9" s="265">
        <v>65114</v>
      </c>
      <c r="N9" s="266">
        <v>-8.5</v>
      </c>
    </row>
    <row r="10" spans="1:16">
      <c r="A10" s="248"/>
      <c r="B10" s="244"/>
      <c r="C10" s="244"/>
      <c r="D10" s="244"/>
      <c r="E10" s="244"/>
      <c r="F10" s="244"/>
      <c r="G10" s="1133" t="s">
        <v>475</v>
      </c>
      <c r="H10" s="1134"/>
      <c r="I10" s="1134"/>
      <c r="J10" s="1135"/>
      <c r="K10" s="267">
        <v>148503</v>
      </c>
      <c r="L10" s="268">
        <v>2624</v>
      </c>
      <c r="M10" s="269">
        <v>4538</v>
      </c>
      <c r="N10" s="270">
        <v>-42.2</v>
      </c>
    </row>
    <row r="11" spans="1:16" ht="13.5" customHeight="1">
      <c r="A11" s="248"/>
      <c r="B11" s="244"/>
      <c r="C11" s="244"/>
      <c r="D11" s="244"/>
      <c r="E11" s="244"/>
      <c r="F11" s="244"/>
      <c r="G11" s="1133" t="s">
        <v>476</v>
      </c>
      <c r="H11" s="1134"/>
      <c r="I11" s="1134"/>
      <c r="J11" s="1135"/>
      <c r="K11" s="267">
        <v>194012</v>
      </c>
      <c r="L11" s="268">
        <v>3428</v>
      </c>
      <c r="M11" s="269">
        <v>5513</v>
      </c>
      <c r="N11" s="270">
        <v>-37.799999999999997</v>
      </c>
    </row>
    <row r="12" spans="1:16" ht="13.5" customHeight="1">
      <c r="A12" s="248"/>
      <c r="B12" s="244"/>
      <c r="C12" s="244"/>
      <c r="D12" s="244"/>
      <c r="E12" s="244"/>
      <c r="F12" s="244"/>
      <c r="G12" s="1133" t="s">
        <v>477</v>
      </c>
      <c r="H12" s="1134"/>
      <c r="I12" s="1134"/>
      <c r="J12" s="1135"/>
      <c r="K12" s="267">
        <v>137047</v>
      </c>
      <c r="L12" s="268">
        <v>2421</v>
      </c>
      <c r="M12" s="269">
        <v>953</v>
      </c>
      <c r="N12" s="270">
        <v>154</v>
      </c>
    </row>
    <row r="13" spans="1:16" ht="13.5" customHeight="1">
      <c r="A13" s="248"/>
      <c r="B13" s="244"/>
      <c r="C13" s="244"/>
      <c r="D13" s="244"/>
      <c r="E13" s="244"/>
      <c r="F13" s="244"/>
      <c r="G13" s="1133" t="s">
        <v>478</v>
      </c>
      <c r="H13" s="1134"/>
      <c r="I13" s="1134"/>
      <c r="J13" s="1135"/>
      <c r="K13" s="267" t="s">
        <v>479</v>
      </c>
      <c r="L13" s="268" t="s">
        <v>479</v>
      </c>
      <c r="M13" s="269">
        <v>2</v>
      </c>
      <c r="N13" s="270" t="s">
        <v>479</v>
      </c>
    </row>
    <row r="14" spans="1:16" ht="13.5" customHeight="1">
      <c r="A14" s="248"/>
      <c r="B14" s="244"/>
      <c r="C14" s="244"/>
      <c r="D14" s="244"/>
      <c r="E14" s="244"/>
      <c r="F14" s="244"/>
      <c r="G14" s="1133" t="s">
        <v>480</v>
      </c>
      <c r="H14" s="1134"/>
      <c r="I14" s="1134"/>
      <c r="J14" s="1135"/>
      <c r="K14" s="267">
        <v>139716</v>
      </c>
      <c r="L14" s="268">
        <v>2468</v>
      </c>
      <c r="M14" s="269">
        <v>2887</v>
      </c>
      <c r="N14" s="270">
        <v>-14.5</v>
      </c>
    </row>
    <row r="15" spans="1:16" ht="13.5" customHeight="1">
      <c r="A15" s="248"/>
      <c r="B15" s="244"/>
      <c r="C15" s="244"/>
      <c r="D15" s="244"/>
      <c r="E15" s="244"/>
      <c r="F15" s="244"/>
      <c r="G15" s="1133" t="s">
        <v>481</v>
      </c>
      <c r="H15" s="1134"/>
      <c r="I15" s="1134"/>
      <c r="J15" s="1135"/>
      <c r="K15" s="267">
        <v>46574</v>
      </c>
      <c r="L15" s="268">
        <v>823</v>
      </c>
      <c r="M15" s="269">
        <v>1642</v>
      </c>
      <c r="N15" s="270">
        <v>-49.9</v>
      </c>
    </row>
    <row r="16" spans="1:16">
      <c r="A16" s="248"/>
      <c r="B16" s="244"/>
      <c r="C16" s="244"/>
      <c r="D16" s="244"/>
      <c r="E16" s="244"/>
      <c r="F16" s="244"/>
      <c r="G16" s="1136" t="s">
        <v>482</v>
      </c>
      <c r="H16" s="1137"/>
      <c r="I16" s="1137"/>
      <c r="J16" s="1138"/>
      <c r="K16" s="268">
        <v>-249948</v>
      </c>
      <c r="L16" s="268">
        <v>-4416</v>
      </c>
      <c r="M16" s="269">
        <v>-6965</v>
      </c>
      <c r="N16" s="270">
        <v>-36.6</v>
      </c>
    </row>
    <row r="17" spans="1:16">
      <c r="A17" s="248"/>
      <c r="B17" s="244"/>
      <c r="C17" s="244"/>
      <c r="D17" s="244"/>
      <c r="E17" s="244"/>
      <c r="F17" s="244"/>
      <c r="G17" s="1136" t="s">
        <v>169</v>
      </c>
      <c r="H17" s="1137"/>
      <c r="I17" s="1137"/>
      <c r="J17" s="1138"/>
      <c r="K17" s="268">
        <v>3788483</v>
      </c>
      <c r="L17" s="268">
        <v>66930</v>
      </c>
      <c r="M17" s="269">
        <v>73685</v>
      </c>
      <c r="N17" s="270">
        <v>-9.1999999999999993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5.55</v>
      </c>
      <c r="L21" s="281">
        <v>7.13</v>
      </c>
      <c r="M21" s="282">
        <v>-1.58</v>
      </c>
      <c r="N21" s="249"/>
      <c r="O21" s="283"/>
      <c r="P21" s="279"/>
    </row>
    <row r="22" spans="1:16" s="284" customFormat="1">
      <c r="A22" s="279"/>
      <c r="B22" s="249"/>
      <c r="C22" s="249"/>
      <c r="D22" s="249"/>
      <c r="E22" s="249"/>
      <c r="F22" s="249"/>
      <c r="G22" s="1130" t="s">
        <v>488</v>
      </c>
      <c r="H22" s="1131"/>
      <c r="I22" s="1131"/>
      <c r="J22" s="1132"/>
      <c r="K22" s="285">
        <v>99.6</v>
      </c>
      <c r="L22" s="286">
        <v>98.1</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1234709</v>
      </c>
      <c r="L32" s="294">
        <v>21813</v>
      </c>
      <c r="M32" s="295">
        <v>43359</v>
      </c>
      <c r="N32" s="296">
        <v>-49.7</v>
      </c>
    </row>
    <row r="33" spans="1:16" ht="13.5" customHeight="1">
      <c r="A33" s="248"/>
      <c r="B33" s="244"/>
      <c r="C33" s="244"/>
      <c r="D33" s="244"/>
      <c r="E33" s="244"/>
      <c r="F33" s="244"/>
      <c r="G33" s="1121" t="s">
        <v>492</v>
      </c>
      <c r="H33" s="1122"/>
      <c r="I33" s="1122"/>
      <c r="J33" s="1123"/>
      <c r="K33" s="294" t="s">
        <v>479</v>
      </c>
      <c r="L33" s="294" t="s">
        <v>479</v>
      </c>
      <c r="M33" s="295">
        <v>0</v>
      </c>
      <c r="N33" s="296" t="s">
        <v>479</v>
      </c>
    </row>
    <row r="34" spans="1:16" ht="27" customHeight="1">
      <c r="A34" s="248"/>
      <c r="B34" s="244"/>
      <c r="C34" s="244"/>
      <c r="D34" s="244"/>
      <c r="E34" s="244"/>
      <c r="F34" s="244"/>
      <c r="G34" s="1121" t="s">
        <v>493</v>
      </c>
      <c r="H34" s="1122"/>
      <c r="I34" s="1122"/>
      <c r="J34" s="1123"/>
      <c r="K34" s="294" t="s">
        <v>479</v>
      </c>
      <c r="L34" s="294" t="s">
        <v>479</v>
      </c>
      <c r="M34" s="295">
        <v>39</v>
      </c>
      <c r="N34" s="296" t="s">
        <v>479</v>
      </c>
    </row>
    <row r="35" spans="1:16" ht="27" customHeight="1">
      <c r="A35" s="248"/>
      <c r="B35" s="244"/>
      <c r="C35" s="244"/>
      <c r="D35" s="244"/>
      <c r="E35" s="244"/>
      <c r="F35" s="244"/>
      <c r="G35" s="1121" t="s">
        <v>494</v>
      </c>
      <c r="H35" s="1122"/>
      <c r="I35" s="1122"/>
      <c r="J35" s="1123"/>
      <c r="K35" s="294">
        <v>370829</v>
      </c>
      <c r="L35" s="294">
        <v>6551</v>
      </c>
      <c r="M35" s="295">
        <v>11806</v>
      </c>
      <c r="N35" s="296">
        <v>-44.5</v>
      </c>
    </row>
    <row r="36" spans="1:16" ht="27" customHeight="1">
      <c r="A36" s="248"/>
      <c r="B36" s="244"/>
      <c r="C36" s="244"/>
      <c r="D36" s="244"/>
      <c r="E36" s="244"/>
      <c r="F36" s="244"/>
      <c r="G36" s="1121" t="s">
        <v>495</v>
      </c>
      <c r="H36" s="1122"/>
      <c r="I36" s="1122"/>
      <c r="J36" s="1123"/>
      <c r="K36" s="294">
        <v>163110</v>
      </c>
      <c r="L36" s="294">
        <v>2882</v>
      </c>
      <c r="M36" s="295">
        <v>1910</v>
      </c>
      <c r="N36" s="296">
        <v>50.9</v>
      </c>
    </row>
    <row r="37" spans="1:16" ht="13.5" customHeight="1">
      <c r="A37" s="248"/>
      <c r="B37" s="244"/>
      <c r="C37" s="244"/>
      <c r="D37" s="244"/>
      <c r="E37" s="244"/>
      <c r="F37" s="244"/>
      <c r="G37" s="1121" t="s">
        <v>496</v>
      </c>
      <c r="H37" s="1122"/>
      <c r="I37" s="1122"/>
      <c r="J37" s="1123"/>
      <c r="K37" s="294">
        <v>3477</v>
      </c>
      <c r="L37" s="294">
        <v>61</v>
      </c>
      <c r="M37" s="295">
        <v>1129</v>
      </c>
      <c r="N37" s="296">
        <v>-94.6</v>
      </c>
    </row>
    <row r="38" spans="1:16" ht="27" customHeight="1">
      <c r="A38" s="248"/>
      <c r="B38" s="244"/>
      <c r="C38" s="244"/>
      <c r="D38" s="244"/>
      <c r="E38" s="244"/>
      <c r="F38" s="244"/>
      <c r="G38" s="1124" t="s">
        <v>497</v>
      </c>
      <c r="H38" s="1125"/>
      <c r="I38" s="1125"/>
      <c r="J38" s="1126"/>
      <c r="K38" s="297" t="s">
        <v>479</v>
      </c>
      <c r="L38" s="297" t="s">
        <v>479</v>
      </c>
      <c r="M38" s="298">
        <v>5</v>
      </c>
      <c r="N38" s="299" t="s">
        <v>479</v>
      </c>
      <c r="O38" s="293"/>
    </row>
    <row r="39" spans="1:16">
      <c r="A39" s="248"/>
      <c r="B39" s="244"/>
      <c r="C39" s="244"/>
      <c r="D39" s="244"/>
      <c r="E39" s="244"/>
      <c r="F39" s="244"/>
      <c r="G39" s="1124" t="s">
        <v>498</v>
      </c>
      <c r="H39" s="1125"/>
      <c r="I39" s="1125"/>
      <c r="J39" s="1126"/>
      <c r="K39" s="300">
        <v>-529062</v>
      </c>
      <c r="L39" s="300">
        <v>-9347</v>
      </c>
      <c r="M39" s="301">
        <v>-5126</v>
      </c>
      <c r="N39" s="302">
        <v>82.3</v>
      </c>
      <c r="O39" s="293"/>
    </row>
    <row r="40" spans="1:16" ht="27" customHeight="1">
      <c r="A40" s="248"/>
      <c r="B40" s="244"/>
      <c r="C40" s="244"/>
      <c r="D40" s="244"/>
      <c r="E40" s="244"/>
      <c r="F40" s="244"/>
      <c r="G40" s="1121" t="s">
        <v>499</v>
      </c>
      <c r="H40" s="1122"/>
      <c r="I40" s="1122"/>
      <c r="J40" s="1123"/>
      <c r="K40" s="300">
        <v>-1167642</v>
      </c>
      <c r="L40" s="300">
        <v>-20628</v>
      </c>
      <c r="M40" s="301">
        <v>-37205</v>
      </c>
      <c r="N40" s="302">
        <v>-44.6</v>
      </c>
      <c r="O40" s="293"/>
    </row>
    <row r="41" spans="1:16">
      <c r="A41" s="248"/>
      <c r="B41" s="244"/>
      <c r="C41" s="244"/>
      <c r="D41" s="244"/>
      <c r="E41" s="244"/>
      <c r="F41" s="244"/>
      <c r="G41" s="1127" t="s">
        <v>279</v>
      </c>
      <c r="H41" s="1128"/>
      <c r="I41" s="1128"/>
      <c r="J41" s="1129"/>
      <c r="K41" s="294">
        <v>75421</v>
      </c>
      <c r="L41" s="300">
        <v>1332</v>
      </c>
      <c r="M41" s="301">
        <v>15917</v>
      </c>
      <c r="N41" s="302">
        <v>-91.6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1236166</v>
      </c>
      <c r="J51" s="320">
        <v>22064</v>
      </c>
      <c r="K51" s="321">
        <v>30.4</v>
      </c>
      <c r="L51" s="322">
        <v>44162</v>
      </c>
      <c r="M51" s="323">
        <v>-7.7</v>
      </c>
      <c r="N51" s="324">
        <v>38.1</v>
      </c>
    </row>
    <row r="52" spans="1:14">
      <c r="A52" s="248"/>
      <c r="B52" s="244"/>
      <c r="C52" s="244"/>
      <c r="D52" s="244"/>
      <c r="E52" s="244"/>
      <c r="F52" s="244"/>
      <c r="G52" s="325"/>
      <c r="H52" s="326" t="s">
        <v>510</v>
      </c>
      <c r="I52" s="327">
        <v>548028</v>
      </c>
      <c r="J52" s="328">
        <v>9781</v>
      </c>
      <c r="K52" s="329">
        <v>-23.2</v>
      </c>
      <c r="L52" s="330">
        <v>24931</v>
      </c>
      <c r="M52" s="331">
        <v>-9</v>
      </c>
      <c r="N52" s="332">
        <v>-14.2</v>
      </c>
    </row>
    <row r="53" spans="1:14">
      <c r="A53" s="248"/>
      <c r="B53" s="244"/>
      <c r="C53" s="244"/>
      <c r="D53" s="244"/>
      <c r="E53" s="244"/>
      <c r="F53" s="244"/>
      <c r="G53" s="310" t="s">
        <v>511</v>
      </c>
      <c r="H53" s="311"/>
      <c r="I53" s="319">
        <v>906619</v>
      </c>
      <c r="J53" s="320">
        <v>16154</v>
      </c>
      <c r="K53" s="321">
        <v>-26.8</v>
      </c>
      <c r="L53" s="322">
        <v>47569</v>
      </c>
      <c r="M53" s="323">
        <v>7.7</v>
      </c>
      <c r="N53" s="324">
        <v>-34.5</v>
      </c>
    </row>
    <row r="54" spans="1:14">
      <c r="A54" s="248"/>
      <c r="B54" s="244"/>
      <c r="C54" s="244"/>
      <c r="D54" s="244"/>
      <c r="E54" s="244"/>
      <c r="F54" s="244"/>
      <c r="G54" s="325"/>
      <c r="H54" s="326" t="s">
        <v>510</v>
      </c>
      <c r="I54" s="327">
        <v>474804</v>
      </c>
      <c r="J54" s="328">
        <v>8460</v>
      </c>
      <c r="K54" s="329">
        <v>-13.5</v>
      </c>
      <c r="L54" s="330">
        <v>26255</v>
      </c>
      <c r="M54" s="331">
        <v>5.3</v>
      </c>
      <c r="N54" s="332">
        <v>-18.8</v>
      </c>
    </row>
    <row r="55" spans="1:14">
      <c r="A55" s="248"/>
      <c r="B55" s="244"/>
      <c r="C55" s="244"/>
      <c r="D55" s="244"/>
      <c r="E55" s="244"/>
      <c r="F55" s="244"/>
      <c r="G55" s="310" t="s">
        <v>512</v>
      </c>
      <c r="H55" s="311"/>
      <c r="I55" s="319">
        <v>955312</v>
      </c>
      <c r="J55" s="320">
        <v>16721</v>
      </c>
      <c r="K55" s="321">
        <v>3.5</v>
      </c>
      <c r="L55" s="322">
        <v>50880</v>
      </c>
      <c r="M55" s="323">
        <v>7</v>
      </c>
      <c r="N55" s="324">
        <v>-3.5</v>
      </c>
    </row>
    <row r="56" spans="1:14">
      <c r="A56" s="248"/>
      <c r="B56" s="244"/>
      <c r="C56" s="244"/>
      <c r="D56" s="244"/>
      <c r="E56" s="244"/>
      <c r="F56" s="244"/>
      <c r="G56" s="325"/>
      <c r="H56" s="326" t="s">
        <v>510</v>
      </c>
      <c r="I56" s="327">
        <v>575077</v>
      </c>
      <c r="J56" s="328">
        <v>10066</v>
      </c>
      <c r="K56" s="329">
        <v>19</v>
      </c>
      <c r="L56" s="330">
        <v>26879</v>
      </c>
      <c r="M56" s="331">
        <v>2.4</v>
      </c>
      <c r="N56" s="332">
        <v>16.600000000000001</v>
      </c>
    </row>
    <row r="57" spans="1:14">
      <c r="A57" s="248"/>
      <c r="B57" s="244"/>
      <c r="C57" s="244"/>
      <c r="D57" s="244"/>
      <c r="E57" s="244"/>
      <c r="F57" s="244"/>
      <c r="G57" s="310" t="s">
        <v>513</v>
      </c>
      <c r="H57" s="311"/>
      <c r="I57" s="319">
        <v>1239609</v>
      </c>
      <c r="J57" s="320">
        <v>21810</v>
      </c>
      <c r="K57" s="321">
        <v>30.4</v>
      </c>
      <c r="L57" s="322">
        <v>63956</v>
      </c>
      <c r="M57" s="323">
        <v>25.7</v>
      </c>
      <c r="N57" s="324">
        <v>4.7</v>
      </c>
    </row>
    <row r="58" spans="1:14">
      <c r="A58" s="248"/>
      <c r="B58" s="244"/>
      <c r="C58" s="244"/>
      <c r="D58" s="244"/>
      <c r="E58" s="244"/>
      <c r="F58" s="244"/>
      <c r="G58" s="325"/>
      <c r="H58" s="326" t="s">
        <v>510</v>
      </c>
      <c r="I58" s="327">
        <v>657606</v>
      </c>
      <c r="J58" s="328">
        <v>11570</v>
      </c>
      <c r="K58" s="329">
        <v>14.9</v>
      </c>
      <c r="L58" s="330">
        <v>29239</v>
      </c>
      <c r="M58" s="331">
        <v>8.8000000000000007</v>
      </c>
      <c r="N58" s="332">
        <v>6.1</v>
      </c>
    </row>
    <row r="59" spans="1:14">
      <c r="A59" s="248"/>
      <c r="B59" s="244"/>
      <c r="C59" s="244"/>
      <c r="D59" s="244"/>
      <c r="E59" s="244"/>
      <c r="F59" s="244"/>
      <c r="G59" s="310" t="s">
        <v>514</v>
      </c>
      <c r="H59" s="311"/>
      <c r="I59" s="319">
        <v>1210083</v>
      </c>
      <c r="J59" s="320">
        <v>21378</v>
      </c>
      <c r="K59" s="321">
        <v>-2</v>
      </c>
      <c r="L59" s="322">
        <v>66255</v>
      </c>
      <c r="M59" s="323">
        <v>3.6</v>
      </c>
      <c r="N59" s="324">
        <v>-5.6</v>
      </c>
    </row>
    <row r="60" spans="1:14">
      <c r="A60" s="248"/>
      <c r="B60" s="244"/>
      <c r="C60" s="244"/>
      <c r="D60" s="244"/>
      <c r="E60" s="244"/>
      <c r="F60" s="244"/>
      <c r="G60" s="325"/>
      <c r="H60" s="326" t="s">
        <v>510</v>
      </c>
      <c r="I60" s="333">
        <v>500526</v>
      </c>
      <c r="J60" s="328">
        <v>8843</v>
      </c>
      <c r="K60" s="329">
        <v>-23.6</v>
      </c>
      <c r="L60" s="330">
        <v>31822</v>
      </c>
      <c r="M60" s="331">
        <v>8.8000000000000007</v>
      </c>
      <c r="N60" s="332">
        <v>-32.4</v>
      </c>
    </row>
    <row r="61" spans="1:14">
      <c r="A61" s="248"/>
      <c r="B61" s="244"/>
      <c r="C61" s="244"/>
      <c r="D61" s="244"/>
      <c r="E61" s="244"/>
      <c r="F61" s="244"/>
      <c r="G61" s="310" t="s">
        <v>515</v>
      </c>
      <c r="H61" s="334"/>
      <c r="I61" s="335">
        <v>1109558</v>
      </c>
      <c r="J61" s="336">
        <v>19625</v>
      </c>
      <c r="K61" s="337">
        <v>7.1</v>
      </c>
      <c r="L61" s="338">
        <v>54564</v>
      </c>
      <c r="M61" s="339">
        <v>7.3</v>
      </c>
      <c r="N61" s="324">
        <v>-0.2</v>
      </c>
    </row>
    <row r="62" spans="1:14">
      <c r="A62" s="248"/>
      <c r="B62" s="244"/>
      <c r="C62" s="244"/>
      <c r="D62" s="244"/>
      <c r="E62" s="244"/>
      <c r="F62" s="244"/>
      <c r="G62" s="325"/>
      <c r="H62" s="326" t="s">
        <v>510</v>
      </c>
      <c r="I62" s="327">
        <v>551208</v>
      </c>
      <c r="J62" s="328">
        <v>9744</v>
      </c>
      <c r="K62" s="329">
        <v>-5.3</v>
      </c>
      <c r="L62" s="330">
        <v>27825</v>
      </c>
      <c r="M62" s="331">
        <v>3.3</v>
      </c>
      <c r="N62" s="332">
        <v>-8.6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14.58</v>
      </c>
      <c r="G47" s="12">
        <v>18.11</v>
      </c>
      <c r="H47" s="12">
        <v>20.36</v>
      </c>
      <c r="I47" s="12">
        <v>22.21</v>
      </c>
      <c r="J47" s="13">
        <v>26.38</v>
      </c>
    </row>
    <row r="48" spans="2:10" ht="57.75" customHeight="1">
      <c r="B48" s="14"/>
      <c r="C48" s="1141" t="s">
        <v>4</v>
      </c>
      <c r="D48" s="1141"/>
      <c r="E48" s="1142"/>
      <c r="F48" s="15">
        <v>4.33</v>
      </c>
      <c r="G48" s="16">
        <v>3.98</v>
      </c>
      <c r="H48" s="16">
        <v>4.72</v>
      </c>
      <c r="I48" s="16">
        <v>5.27</v>
      </c>
      <c r="J48" s="17">
        <v>5.32</v>
      </c>
    </row>
    <row r="49" spans="2:10" ht="57.75" customHeight="1" thickBot="1">
      <c r="B49" s="18"/>
      <c r="C49" s="1143" t="s">
        <v>5</v>
      </c>
      <c r="D49" s="1143"/>
      <c r="E49" s="1144"/>
      <c r="F49" s="19" t="s">
        <v>522</v>
      </c>
      <c r="G49" s="20">
        <v>2.95</v>
      </c>
      <c r="H49" s="20">
        <v>3.12</v>
      </c>
      <c r="I49" s="20">
        <v>2.4300000000000002</v>
      </c>
      <c r="J49" s="21">
        <v>3.74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4.2300000000000004</v>
      </c>
      <c r="G34" s="33">
        <v>3.85</v>
      </c>
      <c r="H34" s="33">
        <v>4.6100000000000003</v>
      </c>
      <c r="I34" s="33">
        <v>4.87</v>
      </c>
      <c r="J34" s="34">
        <v>5.28</v>
      </c>
      <c r="K34" s="22"/>
      <c r="L34" s="22"/>
      <c r="M34" s="22"/>
      <c r="N34" s="22"/>
      <c r="O34" s="22"/>
      <c r="P34" s="22"/>
    </row>
    <row r="35" spans="1:16" ht="39" customHeight="1">
      <c r="A35" s="22"/>
      <c r="B35" s="35"/>
      <c r="C35" s="1145" t="s">
        <v>524</v>
      </c>
      <c r="D35" s="1146"/>
      <c r="E35" s="1147"/>
      <c r="F35" s="36">
        <v>5.33</v>
      </c>
      <c r="G35" s="37">
        <v>4.8899999999999997</v>
      </c>
      <c r="H35" s="37">
        <v>4.0199999999999996</v>
      </c>
      <c r="I35" s="37">
        <v>2.81</v>
      </c>
      <c r="J35" s="38">
        <v>2.54</v>
      </c>
      <c r="K35" s="22"/>
      <c r="L35" s="22"/>
      <c r="M35" s="22"/>
      <c r="N35" s="22"/>
      <c r="O35" s="22"/>
      <c r="P35" s="22"/>
    </row>
    <row r="36" spans="1:16" ht="39" customHeight="1">
      <c r="A36" s="22"/>
      <c r="B36" s="35"/>
      <c r="C36" s="1145" t="s">
        <v>525</v>
      </c>
      <c r="D36" s="1146"/>
      <c r="E36" s="1147"/>
      <c r="F36" s="36">
        <v>1.79</v>
      </c>
      <c r="G36" s="37">
        <v>3.96</v>
      </c>
      <c r="H36" s="37">
        <v>3.96</v>
      </c>
      <c r="I36" s="37">
        <v>2.64</v>
      </c>
      <c r="J36" s="38">
        <v>2.5099999999999998</v>
      </c>
      <c r="K36" s="22"/>
      <c r="L36" s="22"/>
      <c r="M36" s="22"/>
      <c r="N36" s="22"/>
      <c r="O36" s="22"/>
      <c r="P36" s="22"/>
    </row>
    <row r="37" spans="1:16" ht="39" customHeight="1">
      <c r="A37" s="22"/>
      <c r="B37" s="35"/>
      <c r="C37" s="1145" t="s">
        <v>526</v>
      </c>
      <c r="D37" s="1146"/>
      <c r="E37" s="1147"/>
      <c r="F37" s="36">
        <v>0.87</v>
      </c>
      <c r="G37" s="37">
        <v>1.1599999999999999</v>
      </c>
      <c r="H37" s="37">
        <v>0.57999999999999996</v>
      </c>
      <c r="I37" s="37">
        <v>0.6</v>
      </c>
      <c r="J37" s="38">
        <v>0.83</v>
      </c>
      <c r="K37" s="22"/>
      <c r="L37" s="22"/>
      <c r="M37" s="22"/>
      <c r="N37" s="22"/>
      <c r="O37" s="22"/>
      <c r="P37" s="22"/>
    </row>
    <row r="38" spans="1:16" ht="39" customHeight="1">
      <c r="A38" s="22"/>
      <c r="B38" s="35"/>
      <c r="C38" s="1145" t="s">
        <v>527</v>
      </c>
      <c r="D38" s="1146"/>
      <c r="E38" s="1147"/>
      <c r="F38" s="36">
        <v>0.08</v>
      </c>
      <c r="G38" s="37">
        <v>0</v>
      </c>
      <c r="H38" s="37">
        <v>0.04</v>
      </c>
      <c r="I38" s="37">
        <v>0.15</v>
      </c>
      <c r="J38" s="38">
        <v>0.31</v>
      </c>
      <c r="K38" s="22"/>
      <c r="L38" s="22"/>
      <c r="M38" s="22"/>
      <c r="N38" s="22"/>
      <c r="O38" s="22"/>
      <c r="P38" s="22"/>
    </row>
    <row r="39" spans="1:16" ht="39" customHeight="1">
      <c r="A39" s="22"/>
      <c r="B39" s="35"/>
      <c r="C39" s="1145" t="s">
        <v>528</v>
      </c>
      <c r="D39" s="1146"/>
      <c r="E39" s="1147"/>
      <c r="F39" s="36">
        <v>0.21</v>
      </c>
      <c r="G39" s="37">
        <v>0.14000000000000001</v>
      </c>
      <c r="H39" s="37">
        <v>0.12</v>
      </c>
      <c r="I39" s="37">
        <v>0.11</v>
      </c>
      <c r="J39" s="38">
        <v>7.0000000000000007E-2</v>
      </c>
      <c r="K39" s="22"/>
      <c r="L39" s="22"/>
      <c r="M39" s="22"/>
      <c r="N39" s="22"/>
      <c r="O39" s="22"/>
      <c r="P39" s="22"/>
    </row>
    <row r="40" spans="1:16" ht="39" customHeight="1">
      <c r="A40" s="22"/>
      <c r="B40" s="35"/>
      <c r="C40" s="1145" t="s">
        <v>529</v>
      </c>
      <c r="D40" s="1146"/>
      <c r="E40" s="1147"/>
      <c r="F40" s="36">
        <v>0.09</v>
      </c>
      <c r="G40" s="37">
        <v>0.12</v>
      </c>
      <c r="H40" s="37">
        <v>0.1</v>
      </c>
      <c r="I40" s="37">
        <v>0.39</v>
      </c>
      <c r="J40" s="38">
        <v>0.04</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531</v>
      </c>
      <c r="D43" s="1149"/>
      <c r="E43" s="1150"/>
      <c r="F43" s="41">
        <v>0</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1282</v>
      </c>
      <c r="L45" s="60">
        <v>1229</v>
      </c>
      <c r="M45" s="60">
        <v>1216</v>
      </c>
      <c r="N45" s="60">
        <v>1194</v>
      </c>
      <c r="O45" s="61">
        <v>1235</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557</v>
      </c>
      <c r="L48" s="64">
        <v>492</v>
      </c>
      <c r="M48" s="64">
        <v>414</v>
      </c>
      <c r="N48" s="64">
        <v>377</v>
      </c>
      <c r="O48" s="65">
        <v>371</v>
      </c>
      <c r="P48" s="48"/>
      <c r="Q48" s="48"/>
      <c r="R48" s="48"/>
      <c r="S48" s="48"/>
      <c r="T48" s="48"/>
      <c r="U48" s="48"/>
    </row>
    <row r="49" spans="1:21" ht="30.75" customHeight="1">
      <c r="A49" s="48"/>
      <c r="B49" s="1163"/>
      <c r="C49" s="1164"/>
      <c r="D49" s="62"/>
      <c r="E49" s="1155" t="s">
        <v>16</v>
      </c>
      <c r="F49" s="1155"/>
      <c r="G49" s="1155"/>
      <c r="H49" s="1155"/>
      <c r="I49" s="1155"/>
      <c r="J49" s="1156"/>
      <c r="K49" s="63">
        <v>643</v>
      </c>
      <c r="L49" s="64">
        <v>519</v>
      </c>
      <c r="M49" s="64">
        <v>374</v>
      </c>
      <c r="N49" s="64">
        <v>244</v>
      </c>
      <c r="O49" s="65">
        <v>163</v>
      </c>
      <c r="P49" s="48"/>
      <c r="Q49" s="48"/>
      <c r="R49" s="48"/>
      <c r="S49" s="48"/>
      <c r="T49" s="48"/>
      <c r="U49" s="48"/>
    </row>
    <row r="50" spans="1:21" ht="30.75" customHeight="1">
      <c r="A50" s="48"/>
      <c r="B50" s="1163"/>
      <c r="C50" s="1164"/>
      <c r="D50" s="62"/>
      <c r="E50" s="1155" t="s">
        <v>17</v>
      </c>
      <c r="F50" s="1155"/>
      <c r="G50" s="1155"/>
      <c r="H50" s="1155"/>
      <c r="I50" s="1155"/>
      <c r="J50" s="1156"/>
      <c r="K50" s="63">
        <v>11</v>
      </c>
      <c r="L50" s="64">
        <v>102</v>
      </c>
      <c r="M50" s="64">
        <v>72</v>
      </c>
      <c r="N50" s="64">
        <v>1</v>
      </c>
      <c r="O50" s="65">
        <v>3</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2004</v>
      </c>
      <c r="L52" s="64">
        <v>1899</v>
      </c>
      <c r="M52" s="64">
        <v>1814</v>
      </c>
      <c r="N52" s="64">
        <v>1719</v>
      </c>
      <c r="O52" s="65">
        <v>1697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489</v>
      </c>
      <c r="L53" s="69">
        <v>443</v>
      </c>
      <c r="M53" s="69">
        <v>262</v>
      </c>
      <c r="N53" s="69">
        <v>97</v>
      </c>
      <c r="O53" s="70">
        <v>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羽村市</cp:lastModifiedBy>
  <cp:lastPrinted>2016-04-21T01:47:50Z</cp:lastPrinted>
  <dcterms:created xsi:type="dcterms:W3CDTF">2016-02-15T01:09:23Z</dcterms:created>
  <dcterms:modified xsi:type="dcterms:W3CDTF">2016-05-04T07:00:17Z</dcterms:modified>
  <cp:category/>
</cp:coreProperties>
</file>