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BW34" i="9"/>
  <c r="BW35" i="9" s="1"/>
  <c r="BW36" i="9" s="1"/>
  <c r="BW37" i="9" s="1"/>
  <c r="BW38" i="9" s="1"/>
  <c r="BW39" i="9" s="1"/>
  <c r="BW40" i="9" s="1"/>
  <c r="BW41" i="9" s="1"/>
  <c r="BW42" i="9" s="1"/>
  <c r="BW43"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<sst xmlns="http://schemas.openxmlformats.org/spreadsheetml/2006/main" count="1084" uniqueCount="564">
  <si>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</si>
  <si>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</si>
  <si>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</si>
  <si>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</si>
  <si>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</si>
  <si>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</si>
  <si>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</si>
  <si>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</si>
  <si>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</si>
  <si>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</si>
  <si>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</si>
  <si>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</si>
  <si>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</si>
  <si>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</si>
  <si>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</si>
  <si>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</si>
  <si>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</si>
  <si>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</si>
  <si>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</si>
  <si>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</si>
  <si>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</si>
  <si>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</si>
  <si>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</si>
  <si>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</si>
  <si>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</si>
  <si>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</si>
  <si>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</si>
  <si>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</si>
  <si>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</si>
  <si>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</si>
  <si>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</si>
  <si>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</si>
  <si>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</si>
  <si>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</si>
  <si>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</si>
  <si>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</si>
  <si>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</si>
  <si>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</si>
  <si>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</si>
  <si>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</si>
  <si>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</si>
  <si>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</si>
  <si>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</si>
  <si>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</si>
  <si>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</si>
  <si>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</si>
  <si>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</si>
  <si>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</si>
  <si>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</si>
  <si>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</si>
  <si>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</si>
  <si>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</si>
  <si>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</si>
  <si>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</si>
  <si>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</si>
  <si>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</si>
  <si>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</si>
  <si>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</si>
  <si>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</si>
  <si>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</si>
  <si>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</si>
  <si>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</si>
  <si>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</si>
  <si>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</si>
  <si>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</si>
  <si>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</si>
  <si>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</si>
  <si>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</si>
  <si>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</si>
  <si>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</si>
  <si>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</si>
  <si>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</si>
  <si>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</si>
  <si>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</si>
  <si>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</si>
  <si>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</si>
  <si>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</si>
  <si>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</si>
  <si>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</si>
  <si>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</si>
  <si>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</si>
  <si>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</si>
  <si>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</si>
  <si>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</si>
  <si>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</si>
  <si>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</si>
  <si>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</si>
  <si>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</si>
  <si>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</si>
  <si>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</si>
  <si>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</si>
  <si>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</si>
  <si>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</si>
  <si>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</si>
  <si>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</si>
  <si>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</si>
  <si>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</si>
  <si>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</si>
  <si>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</si>
  <si>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</si>
  <si>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</si>
  <si>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</si>
  <si>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</si>
  <si>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</si>
  <si>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</si>
  <si>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</si>
  <si>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</si>
  <si>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</si>
  <si>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</si>
  <si>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</si>
  <si>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</si>
  <si>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</si>
  <si>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</si>
  <si>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</si>
  <si>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</si>
  <si>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</si>
  <si>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</si>
  <si>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</si>
  <si>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</si>
  <si>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</si>
  <si>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</si>
  <si>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</si>
  <si>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</si>
  <si>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</si>
  <si>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</si>
  <si>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</si>
  <si>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</si>
  <si>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</si>
  <si>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</si>
  <si>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</si>
  <si>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</si>
  <si>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</si>
  <si>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</si>
  <si>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</si>
  <si>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</si>
  <si>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</si>
  <si>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</si>
  <si>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</si>
  <si>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</si>
  <si>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</si>
  <si>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</si>
  <si>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</si>
  <si>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</si>
  <si>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</si>
  <si>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</si>
  <si>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</si>
  <si>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</si>
  <si>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</si>
  <si>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</si>
  <si>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</si>
  <si>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</si>
  <si>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</si>
  <si>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</si>
  <si>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</si>
  <si>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</si>
  <si>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</si>
  <si>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</si>
  <si>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</si>
  <si>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</si>
  <si>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</si>
  <si>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</si>
  <si>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</si>
  <si>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</si>
  <si>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</si>
  <si>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</si>
  <si>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</si>
  <si>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</si>
  <si>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</si>
  <si>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</si>
  <si>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</si>
  <si>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</si>
  <si>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</si>
  <si>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</si>
  <si>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</si>
  <si>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</si>
  <si>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</si>
  <si>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</si>
  <si>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</si>
  <si>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</si>
  <si>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</si>
  <si>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</si>
  <si>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</si>
  <si>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</si>
  <si>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</si>
  <si>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</si>
  <si>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</si>
  <si>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</si>
  <si>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</si>
  <si>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</si>
  <si>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</si>
  <si>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</si>
  <si>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</si>
  <si>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</si>
  <si>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</si>
  <si>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</si>
  <si>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</si>
  <si>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東京都羽村市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</si>
  <si>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</si>
  <si>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</si>
  <si>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</si>
  <si>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</si>
  <si>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</si>
  <si>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</si>
  <si>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</si>
  <si>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</si>
  <si>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</si>
  <si>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</si>
  <si>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</si>
  <si>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</si>
  <si>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</si>
  <si>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</si>
  <si>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</si>
  <si>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</si>
  <si>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</si>
  <si>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</si>
  <si>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</si>
  <si>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</si>
  <si>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</si>
  <si>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</si>
  <si>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</si>
  <si>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</si>
  <si>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</si>
  <si>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</si>
  <si>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</si>
  <si>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</si>
  <si>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</si>
  <si>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</si>
  <si>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</si>
  <si>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</si>
  <si>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</si>
  <si>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</si>
  <si>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</si>
  <si>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</si>
  <si>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</si>
  <si>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</si>
  <si>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</si>
  <si>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</si>
  <si>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</si>
  <si>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</si>
  <si>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</si>
  <si>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</si>
  <si>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</si>
  <si>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</si>
  <si>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</si>
  <si>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</si>
  <si>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</si>
  <si>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</si>
  <si>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</si>
  <si>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</si>
  <si>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</si>
  <si>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</si>
  <si>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</si>
  <si>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</si>
  <si>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</si>
  <si>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</si>
  <si>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</si>
  <si>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</si>
  <si>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</si>
  <si>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</si>
  <si>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</si>
  <si>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</si>
  <si>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</si>
  <si>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</si>
  <si>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</si>
  <si>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</si>
  <si>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</si>
  <si>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</si>
  <si>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</si>
  <si>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</si>
  <si>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</si>
  <si>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</si>
  <si>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</si>
  <si>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</si>
  <si>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</si>
  <si>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</si>
  <si>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</si>
  <si>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</si>
  <si>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</si>
  <si>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</si>
  <si>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</si>
  <si>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</si>
  <si>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</si>
  <si>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</si>
  <si>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</si>
  <si>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</si>
  <si>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</si>
  <si>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</si>
  <si>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</si>
  <si>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</si>
  <si>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</si>
  <si>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</si>
  <si>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</si>
  <si>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</si>
  <si>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</si>
  <si>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</si>
  <si>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</si>
  <si>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</si>
  <si>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</si>
  <si>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</si>
  <si>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</si>
  <si>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</si>
  <si>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</si>
  <si>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</si>
  <si>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</si>
  <si>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</si>
  <si>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</si>
  <si>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</si>
  <si>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</si>
  <si>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</si>
  <si>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</si>
  <si>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</si>
  <si>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</si>
  <si>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</si>
  <si>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</si>
  <si>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</si>
  <si>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</si>
  <si>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</si>
  <si>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</si>
  <si>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</si>
  <si>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</si>
  <si>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</si>
  <si>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</si>
  <si>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</si>
  <si>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</si>
  <si>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</si>
  <si>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</si>
  <si>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</si>
  <si>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</si>
  <si>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</si>
  <si>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</si>
  <si>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</si>
  <si>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</si>
  <si>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</si>
  <si>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</si>
  <si>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</si>
  <si>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</si>
  <si>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</si>
  <si>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</si>
  <si>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</si>
  <si>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</si>
  <si>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</si>
  <si>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</si>
  <si>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</si>
  <si>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</si>
  <si>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</si>
  <si>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東京都羽村市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</si>
  <si>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</si>
  <si>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</si>
  <si>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</si>
  <si>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</si>
  <si>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</si>
  <si>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</si>
  <si>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</si>
  <si>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</si>
  <si>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</si>
  <si>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</si>
  <si>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</si>
  <si>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</si>
  <si>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</si>
  <si>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</si>
  <si>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</si>
  <si>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</si>
  <si>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</si>
  <si>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</si>
  <si>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</si>
  <si>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</si>
  <si>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</si>
  <si>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</si>
  <si>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</si>
  <si>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</si>
  <si>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</si>
  <si>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</si>
  <si>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</si>
  <si>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</si>
  <si>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</si>
  <si>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</si>
  <si>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</si>
  <si>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</si>
  <si>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</si>
  <si>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</si>
  <si>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</si>
  <si>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</si>
  <si>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</si>
  <si>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</si>
  <si>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</si>
  <si>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</si>
  <si>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</si>
  <si>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</si>
  <si>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</si>
  <si>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</si>
  <si>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</si>
  <si>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</si>
  <si>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</si>
  <si>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</si>
  <si>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</si>
  <si>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</si>
  <si>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</si>
  <si>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</si>
  <si>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</si>
  <si>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</si>
  <si>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</si>
  <si>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</si>
  <si>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</si>
  <si>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</si>
  <si>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</si>
  <si>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</si>
  <si>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</si>
  <si>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</si>
  <si>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</si>
  <si>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</si>
  <si>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</si>
  <si>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</si>
  <si>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</si>
  <si>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</si>
  <si>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</si>
  <si>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</si>
  <si>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</si>
  <si>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</si>
  <si>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</si>
  <si>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</si>
  <si>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</si>
  <si>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</si>
  <si>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</si>
  <si>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</si>
  <si>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</si>
  <si>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</si>
  <si>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</si>
  <si>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</si>
  <si>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</si>
  <si>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</si>
  <si>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</si>
  <si>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</si>
  <si>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</si>
  <si>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</si>
  <si>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</si>
  <si>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</si>
  <si>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</si>
  <si>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</si>
  <si>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</si>
  <si>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</si>
  <si>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</si>
  <si>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</si>
  <si>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</si>
  <si>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</si>
  <si>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</si>
  <si>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</si>
  <si>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</si>
  <si>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</si>
  <si>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</si>
  <si>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</si>
  <si>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</si>
  <si>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</si>
  <si>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</si>
  <si>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</si>
  <si>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</si>
  <si>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</si>
  <si>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</si>
  <si>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</si>
  <si>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</si>
  <si>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</si>
  <si>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</si>
  <si>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</si>
  <si>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</si>
  <si>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</si>
  <si>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</si>
  <si>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</si>
  <si>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</si>
  <si>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</si>
  <si>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</si>
  <si>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</si>
  <si>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</si>
  <si>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</si>
  <si>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</si>
  <si>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</si>
  <si>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</si>
  <si>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</si>
  <si>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</si>
  <si>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</si>
  <si>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</si>
  <si>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</si>
  <si>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</si>
  <si>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</si>
  <si>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</si>
  <si>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</si>
  <si>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</si>
  <si>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</si>
  <si>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</si>
  <si>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</si>
  <si>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</si>
  <si>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</si>
  <si>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</si>
  <si>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</si>
  <si>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</si>
  <si>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</si>
  <si>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</si>
  <si>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</si>
  <si>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</si>
  <si>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</si>
  <si>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</si>
  <si>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</si>
  <si>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</si>
  <si>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</si>
  <si>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</si>
  <si>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</si>
  <si>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</si>
  <si>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</si>
  <si>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</si>
  <si>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</si>
  <si>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</si>
  <si>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</si>
  <si>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</si>
  <si>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</si>
  <si>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</si>
  <si>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</si>
  <si>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</si>
  <si>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</si>
  <si>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</si>
  <si>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</si>
  <si>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</si>
  <si>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</si>
  <si>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</si>
  <si>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</si>
  <si>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2.23</t>
  </si>
  <si>
    <t>▲ 10.56</t>
  </si>
  <si>
    <t>一般会計</t>
  </si>
  <si>
    <t>羽村市水道事業会計</t>
  </si>
  <si>
    <t>羽村市国民健康保険事業会計</t>
  </si>
  <si>
    <t>羽村市介護保険事業会計</t>
  </si>
  <si>
    <t>羽村市下水道事業会計</t>
  </si>
  <si>
    <t>羽村市後期高齢者医療会計</t>
  </si>
  <si>
    <t>羽村市福生都市計画事業羽村駅西口土地区画整理事業会計</t>
  </si>
  <si>
    <t>その他会計（赤字）</t>
  </si>
  <si>
    <t>その他会計（黒字）</t>
  </si>
  <si>
    <t>コナモーレ</t>
    <phoneticPr fontId="2"/>
  </si>
  <si>
    <t>羽村市土地開発公社</t>
    <rPh sb="0" eb="3">
      <t>ハムラシ</t>
    </rPh>
    <rPh sb="3" eb="5">
      <t>トチ</t>
    </rPh>
    <rPh sb="5" eb="7">
      <t>カイハツ</t>
    </rPh>
    <rPh sb="7" eb="9">
      <t>コウシャ</t>
    </rPh>
    <phoneticPr fontId="2"/>
  </si>
  <si>
    <t>-</t>
    <phoneticPr fontId="2"/>
  </si>
  <si>
    <t>-</t>
    <phoneticPr fontId="2"/>
  </si>
  <si>
    <t>東京たま広域資源循環組合</t>
  </si>
  <si>
    <t>西多摩衛生組合</t>
  </si>
  <si>
    <t>瑞穂斎場組合</t>
  </si>
  <si>
    <t>羽村・瑞穂地区学校給食組合</t>
  </si>
  <si>
    <t>東京市町村総合事務組合（一般会計）</t>
  </si>
  <si>
    <t>青梅、羽村地区工業用水道企業団</t>
  </si>
  <si>
    <t>福生病院組合</t>
  </si>
  <si>
    <t>東京都市町村議会議員公務災害補償等組合</t>
  </si>
  <si>
    <t>東京都市町村職員退職手当組合</t>
  </si>
  <si>
    <t>東京都後期高齢者医療広域連合（一般会計）</t>
  </si>
  <si>
    <t>東京市町村総合事務組合（東京都市町村民交通災害共済事業特別会計）</t>
    <phoneticPr fontId="2"/>
  </si>
  <si>
    <t>東京都後期高齢者医療広域連合（後期高齢者医療特別会計）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</si>
  <si>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</si>
  <si>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</si>
  <si>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</si>
  <si>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</si>
  <si>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</si>
  <si>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</si>
  <si>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</si>
  <si>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</si>
  <si>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</si>
  <si>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</si>
  <si>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</si>
  <si>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</si>
  <si>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</si>
  <si>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</si>
  <si>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地方債残高の増加や債務負担行為に基づく支出予定額の増加などにより将来負担額が増加したものの、充当可能財源等を控除した分子がマイナスとなったことから、前年度に引き続きなしとなった。　実質公債費比率については、元利償還金等から控除される算入公債費等が減少したことなどから、前年度と比較して比率の分子が増加し、単年度では前年度比0.8ポイント増の2.3％、３ヵ年平均では前年度比0.5ポイント増の1.5％となった。
　今後、都市基盤整備のための市債の発行に伴う公債費の増加が見込まれることから、これらの比率を注視して財政運営に取り組んでいく。</t>
    <rPh sb="1" eb="3">
      <t>ショウライ</t>
    </rPh>
    <rPh sb="3" eb="5">
      <t>フタン</t>
    </rPh>
    <rPh sb="5" eb="7">
      <t>ヒリツ</t>
    </rPh>
    <rPh sb="13" eb="16">
      <t>チホウサイ</t>
    </rPh>
    <rPh sb="16" eb="18">
      <t>ザンダカ</t>
    </rPh>
    <rPh sb="19" eb="21">
      <t>ゾウカ</t>
    </rPh>
    <rPh sb="22" eb="24">
      <t>サイム</t>
    </rPh>
    <rPh sb="24" eb="26">
      <t>フタン</t>
    </rPh>
    <rPh sb="26" eb="28">
      <t>コウイ</t>
    </rPh>
    <rPh sb="29" eb="30">
      <t>モト</t>
    </rPh>
    <rPh sb="32" eb="34">
      <t>シシュツ</t>
    </rPh>
    <rPh sb="34" eb="36">
      <t>ヨテイ</t>
    </rPh>
    <rPh sb="36" eb="37">
      <t>ガク</t>
    </rPh>
    <rPh sb="38" eb="40">
      <t>ゾウカ</t>
    </rPh>
    <rPh sb="45" eb="47">
      <t>ショウライ</t>
    </rPh>
    <rPh sb="47" eb="49">
      <t>フタン</t>
    </rPh>
    <rPh sb="49" eb="50">
      <t>ガク</t>
    </rPh>
    <rPh sb="51" eb="53">
      <t>ゾウカ</t>
    </rPh>
    <rPh sb="59" eb="61">
      <t>ジュウトウ</t>
    </rPh>
    <rPh sb="61" eb="63">
      <t>カノウ</t>
    </rPh>
    <rPh sb="63" eb="65">
      <t>ザイゲン</t>
    </rPh>
    <rPh sb="65" eb="66">
      <t>トウ</t>
    </rPh>
    <rPh sb="67" eb="69">
      <t>コウジョ</t>
    </rPh>
    <rPh sb="71" eb="73">
      <t>ブンシ</t>
    </rPh>
    <rPh sb="87" eb="90">
      <t>ゼンネンド</t>
    </rPh>
    <rPh sb="91" eb="92">
      <t>ヒ</t>
    </rPh>
    <rPh sb="93" eb="94">
      <t>ツヅ</t>
    </rPh>
    <rPh sb="103" eb="105">
      <t>ジッシツ</t>
    </rPh>
    <rPh sb="105" eb="108">
      <t>コウサイヒ</t>
    </rPh>
    <rPh sb="108" eb="110">
      <t>ヒリツ</t>
    </rPh>
    <rPh sb="116" eb="118">
      <t>ガンリ</t>
    </rPh>
    <rPh sb="118" eb="121">
      <t>ショウカンキン</t>
    </rPh>
    <rPh sb="121" eb="122">
      <t>トウ</t>
    </rPh>
    <rPh sb="124" eb="126">
      <t>コウジョ</t>
    </rPh>
    <rPh sb="129" eb="131">
      <t>サンニュウ</t>
    </rPh>
    <rPh sb="131" eb="133">
      <t>コウサイ</t>
    </rPh>
    <rPh sb="133" eb="134">
      <t>ヒ</t>
    </rPh>
    <rPh sb="134" eb="135">
      <t>トウ</t>
    </rPh>
    <rPh sb="136" eb="138">
      <t>ゲンショウ</t>
    </rPh>
    <rPh sb="147" eb="150">
      <t>ゼンネンド</t>
    </rPh>
    <rPh sb="151" eb="153">
      <t>ヒカク</t>
    </rPh>
    <rPh sb="155" eb="157">
      <t>ヒリツ</t>
    </rPh>
    <rPh sb="158" eb="160">
      <t>ブンシ</t>
    </rPh>
    <rPh sb="161" eb="163">
      <t>ゾウカ</t>
    </rPh>
    <rPh sb="165" eb="168">
      <t>タンネンド</t>
    </rPh>
    <rPh sb="170" eb="174">
      <t>ゼンネンドヒ</t>
    </rPh>
    <rPh sb="181" eb="182">
      <t>ゾウ</t>
    </rPh>
    <rPh sb="190" eb="191">
      <t>ネン</t>
    </rPh>
    <rPh sb="191" eb="193">
      <t>ヘイキン</t>
    </rPh>
    <rPh sb="195" eb="199">
      <t>ゼンネンドヒ</t>
    </rPh>
    <rPh sb="206" eb="207">
      <t>ゾウ</t>
    </rPh>
    <rPh sb="219" eb="221">
      <t>コンゴ</t>
    </rPh>
    <rPh sb="222" eb="224">
      <t>トシ</t>
    </rPh>
    <rPh sb="224" eb="226">
      <t>キバン</t>
    </rPh>
    <rPh sb="226" eb="228">
      <t>セイビ</t>
    </rPh>
    <rPh sb="232" eb="234">
      <t>シサイ</t>
    </rPh>
    <rPh sb="235" eb="237">
      <t>ハッコウ</t>
    </rPh>
    <rPh sb="238" eb="239">
      <t>トモナ</t>
    </rPh>
    <rPh sb="240" eb="242">
      <t>コウサイ</t>
    </rPh>
    <rPh sb="242" eb="243">
      <t>ヒ</t>
    </rPh>
    <rPh sb="244" eb="246">
      <t>ゾウカ</t>
    </rPh>
    <rPh sb="247" eb="249">
      <t>ミコ</t>
    </rPh>
    <rPh sb="261" eb="263">
      <t>ヒリツ</t>
    </rPh>
    <rPh sb="264" eb="266">
      <t>チュウシ</t>
    </rPh>
    <rPh sb="268" eb="270">
      <t>ザイセイ</t>
    </rPh>
    <rPh sb="270" eb="272">
      <t>ウンエイ</t>
    </rPh>
    <rPh sb="273" eb="274">
      <t>ト</t>
    </rPh>
    <rPh sb="275" eb="27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</si>
</sst>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16721</c:v>
                </c:pt>
                <c:pt idx="1">
                  <c:v>21810</c:v>
                </c:pt>
                <c:pt idx="2">
                  <c:v>21378</c:v>
                </c:pt>
                <c:pt idx="3">
                  <c:v>25132</c:v>
                </c:pt>
                <c:pt idx="4">
                  <c:v>39979</c:v>
                </c:pt>
              </c:numCache>
            </c:numRef>
          </c:val>
          <c:smooth val="0"/>
        </c:ser>
        <c:dLbls>
          <c:showLegendKey val="0"/>
          <c:showVal val="0"/>
          <c:showCatName val="0"/>
          <c:showSerName val="0"/>
          <c:showPercent val="0"/>
          <c:showBubbleSize val="0"/>
        </c:dLbls>
        <c:marker val="1"/>
        <c:smooth val="0"/>
        <c:axId val="123740928"/>
        <c:axId val="123742848"/>
      </c:lineChart>
      <c:catAx>
        <c:axId val="123740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42848"/>
        <c:crosses val="autoZero"/>
        <c:auto val="1"/>
        <c:lblAlgn val="ctr"/>
        <c:lblOffset val="100"/>
        <c:tickLblSkip val="1"/>
        <c:tickMarkSkip val="1"/>
        <c:noMultiLvlLbl val="0"/>
      </c:catAx>
      <c:valAx>
        <c:axId val="123742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4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4.72</c:v>
                </c:pt>
                <c:pt idx="1">
                  <c:v>5.27</c:v>
                </c:pt>
                <c:pt idx="2">
                  <c:v>5.32</c:v>
                </c:pt>
                <c:pt idx="3">
                  <c:v>5.84</c:v>
                </c:pt>
                <c:pt idx="4">
                  <c:v>3.96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20.36</c:v>
                </c:pt>
                <c:pt idx="1">
                  <c:v>22.21</c:v>
                </c:pt>
                <c:pt idx="2">
                  <c:v>26.38</c:v>
                </c:pt>
                <c:pt idx="3">
                  <c:v>21.93</c:v>
                </c:pt>
                <c:pt idx="4">
                  <c:v>13.51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2113536"/>
        <c:axId val="9211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3.12</c:v>
                </c:pt>
                <c:pt idx="1">
                  <c:v>2.4300000000000002</c:v>
                </c:pt>
                <c:pt idx="2">
                  <c:v>3.74</c:v>
                </c:pt>
                <c:pt idx="3">
                  <c:v>-2.23</c:v>
                </c:pt>
                <c:pt idx="4">
                  <c:v>-10.56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2113536"/>
        <c:axId val="92119808"/>
      </c:lineChart>
      <c:catAx>
        <c:axId val="921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19808"/>
        <c:crosses val="autoZero"/>
        <c:auto val="1"/>
        <c:lblAlgn val="ctr"/>
        <c:lblOffset val="100"/>
        <c:tickLblSkip val="1"/>
        <c:tickMarkSkip val="1"/>
        <c:noMultiLvlLbl val="0"/>
      </c:catAx>
      <c:valAx>
        <c:axId val="921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羽村市福生都市計画事業羽村駅西口土地区画整理事業会計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0.39</c:v>
                </c:pt>
                <c:pt idx="4">
                  <c:v>#N/A</c:v>
                </c:pt>
                <c:pt idx="5">
                  <c:v>0.04</c:v>
                </c:pt>
                <c:pt idx="6">
                  <c:v>#N/A</c:v>
                </c:pt>
                <c:pt idx="7">
                  <c:v>0.27</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羽村市後期高齢者医療会計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0.15</c:v>
                </c:pt>
                <c:pt idx="4">
                  <c:v>#N/A</c:v>
                </c:pt>
                <c:pt idx="5">
                  <c:v>0.31</c:v>
                </c:pt>
                <c:pt idx="6">
                  <c:v>#N/A</c:v>
                </c:pt>
                <c:pt idx="7">
                  <c:v>0.17</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羽村市下水道事業会計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0.11</c:v>
                </c:pt>
                <c:pt idx="4">
                  <c:v>#N/A</c:v>
                </c:pt>
                <c:pt idx="5">
                  <c:v>7.0000000000000007E-2</c:v>
                </c:pt>
                <c:pt idx="6">
                  <c:v>#N/A</c:v>
                </c:pt>
                <c:pt idx="7">
                  <c:v>7.0000000000000007E-2</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0.6</c:v>
                </c:pt>
                <c:pt idx="4">
                  <c:v>#N/A</c:v>
                </c:pt>
                <c:pt idx="5">
                  <c:v>0.83</c:v>
                </c:pt>
                <c:pt idx="6">
                  <c:v>#N/A</c:v>
                </c:pt>
                <c:pt idx="7">
                  <c:v>0.76</c:v>
                </c:pt>
                <c:pt idx="8">
                  <c:v>#N/A</c:v>
                </c:pt>
                <c:pt idx="9">
                  <c:v>1.73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3.96</c:v>
                </c:pt>
                <c:pt idx="2">
                  <c:v>#N/A</c:v>
                </c:pt>
                <c:pt idx="3">
                  <c:v>2.64</c:v>
                </c:pt>
                <c:pt idx="4">
                  <c:v>#N/A</c:v>
                </c:pt>
                <c:pt idx="5">
                  <c:v>2.5099999999999998</c:v>
                </c:pt>
                <c:pt idx="6">
                  <c:v>#N/A</c:v>
                </c:pt>
                <c:pt idx="7">
                  <c:v>2.5499999999999998</c:v>
                </c:pt>
                <c:pt idx="8">
                  <c:v>#N/A</c:v>
                </c:pt>
                <c:pt idx="9">
                  <c:v>2.58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4.0199999999999996</c:v>
                </c:pt>
                <c:pt idx="2">
                  <c:v>#N/A</c:v>
                </c:pt>
                <c:pt idx="3">
                  <c:v>2.81</c:v>
                </c:pt>
                <c:pt idx="4">
                  <c:v>#N/A</c:v>
                </c:pt>
                <c:pt idx="5">
                  <c:v>2.54</c:v>
                </c:pt>
                <c:pt idx="6">
                  <c:v>#N/A</c:v>
                </c:pt>
                <c:pt idx="7">
                  <c:v>2.54</c:v>
                </c:pt>
                <c:pt idx="8">
                  <c:v>#N/A</c:v>
                </c:pt>
                <c:pt idx="9">
                  <c:v>3.33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4.6100000000000003</c:v>
                </c:pt>
                <c:pt idx="2">
                  <c:v>#N/A</c:v>
                </c:pt>
                <c:pt idx="3">
                  <c:v>4.87</c:v>
                </c:pt>
                <c:pt idx="4">
                  <c:v>#N/A</c:v>
                </c:pt>
                <c:pt idx="5">
                  <c:v>5.28</c:v>
                </c:pt>
                <c:pt idx="6">
                  <c:v>#N/A</c:v>
                </c:pt>
                <c:pt idx="7">
                  <c:v>5.56</c:v>
                </c:pt>
                <c:pt idx="8">
                  <c:v>#N/A</c:v>
                </c:pt>
                <c:pt idx="9">
                  <c:v>3.82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013312"/>
        <c:axId val="92014848"/>
      </c:barChart>
      <c:catAx>
        <c:axId val="9201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14848"/>
        <c:crosses val="autoZero"/>
        <c:auto val="1"/>
        <c:lblAlgn val="ctr"/>
        <c:lblOffset val="100"/>
        <c:tickLblSkip val="1"/>
        <c:tickMarkSkip val="1"/>
        <c:noMultiLvlLbl val="0"/>
      </c:catAx>
      <c:valAx>
        <c:axId val="92014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13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1814</c:v>
                </c:pt>
                <c:pt idx="5">
                  <c:v>1719</c:v>
                </c:pt>
                <c:pt idx="8">
                  <c:v>1697</c:v>
                </c:pt>
                <c:pt idx="11">
                  <c:v>1594</c:v>
                </c:pt>
                <c:pt idx="14">
                  <c:v>1516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72</c:v>
                </c:pt>
                <c:pt idx="3">
                  <c:v>1</c:v>
                </c:pt>
                <c:pt idx="6">
                  <c:v>3</c:v>
                </c:pt>
                <c:pt idx="9">
                  <c:v>6</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374</c:v>
                </c:pt>
                <c:pt idx="3">
                  <c:v>244</c:v>
                </c:pt>
                <c:pt idx="6">
                  <c:v>163</c:v>
                </c:pt>
                <c:pt idx="9">
                  <c:v>169</c:v>
                </c:pt>
                <c:pt idx="12">
                  <c:v>177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414</c:v>
                </c:pt>
                <c:pt idx="3">
                  <c:v>377</c:v>
                </c:pt>
                <c:pt idx="6">
                  <c:v>371</c:v>
                </c:pt>
                <c:pt idx="9">
                  <c:v>377</c:v>
                </c:pt>
                <c:pt idx="12">
                  <c:v>378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1216</c:v>
                </c:pt>
                <c:pt idx="3">
                  <c:v>1194</c:v>
                </c:pt>
                <c:pt idx="6">
                  <c:v>1235</c:v>
                </c:pt>
                <c:pt idx="9">
                  <c:v>1206</c:v>
                </c:pt>
                <c:pt idx="12">
                  <c:v>1193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725952"/>
        <c:axId val="11173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262</c:v>
                </c:pt>
                <c:pt idx="2">
                  <c:v>#N/A</c:v>
                </c:pt>
                <c:pt idx="3">
                  <c:v>#N/A</c:v>
                </c:pt>
                <c:pt idx="4">
                  <c:v>97</c:v>
                </c:pt>
                <c:pt idx="5">
                  <c:v>#N/A</c:v>
                </c:pt>
                <c:pt idx="6">
                  <c:v>#N/A</c:v>
                </c:pt>
                <c:pt idx="7">
                  <c:v>75</c:v>
                </c:pt>
                <c:pt idx="8">
                  <c:v>#N/A</c:v>
                </c:pt>
                <c:pt idx="9">
                  <c:v>#N/A</c:v>
                </c:pt>
                <c:pt idx="10">
                  <c:v>164</c:v>
                </c:pt>
                <c:pt idx="11">
                  <c:v>#N/A</c:v>
                </c:pt>
                <c:pt idx="12">
                  <c:v>#N/A</c:v>
                </c:pt>
                <c:pt idx="13">
                  <c:v>240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725952"/>
        <c:axId val="111732224"/>
      </c:lineChart>
      <c:catAx>
        <c:axId val="11172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32224"/>
        <c:crosses val="autoZero"/>
        <c:auto val="1"/>
        <c:lblAlgn val="ctr"/>
        <c:lblOffset val="100"/>
        <c:tickLblSkip val="1"/>
        <c:tickMarkSkip val="1"/>
        <c:noMultiLvlLbl val="0"/>
      </c:catAx>
      <c:valAx>
        <c:axId val="1117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2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12583</c:v>
                </c:pt>
                <c:pt idx="5">
                  <c:v>12446</c:v>
                </c:pt>
                <c:pt idx="8">
                  <c:v>11990</c:v>
                </c:pt>
                <c:pt idx="11">
                  <c:v>11266</c:v>
                </c:pt>
                <c:pt idx="14">
                  <c:v>10486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5211</c:v>
                </c:pt>
                <c:pt idx="5">
                  <c:v>5331</c:v>
                </c:pt>
                <c:pt idx="8">
                  <c:v>5230</c:v>
                </c:pt>
                <c:pt idx="11">
                  <c:v>5096</c:v>
                </c:pt>
                <c:pt idx="14">
                  <c:v>5350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4866</c:v>
                </c:pt>
                <c:pt idx="5">
                  <c:v>4846</c:v>
                </c:pt>
                <c:pt idx="8">
                  <c:v>5182</c:v>
                </c:pt>
                <c:pt idx="11">
                  <c:v>5011</c:v>
                </c:pt>
                <c:pt idx="14">
                  <c:v>4095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1458</c:v>
                </c:pt>
                <c:pt idx="3">
                  <c:v>1311</c:v>
                </c:pt>
                <c:pt idx="6">
                  <c:v>1288</c:v>
                </c:pt>
                <c:pt idx="9">
                  <c:v>1206</c:v>
                </c:pt>
                <c:pt idx="12">
                  <c:v>1160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2298</c:v>
                </c:pt>
                <c:pt idx="3">
                  <c:v>2227</c:v>
                </c:pt>
                <c:pt idx="6">
                  <c:v>2177</c:v>
                </c:pt>
                <c:pt idx="9">
                  <c:v>2238</c:v>
                </c:pt>
                <c:pt idx="12">
                  <c:v>2179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3699</c:v>
                </c:pt>
                <c:pt idx="3">
                  <c:v>3517</c:v>
                </c:pt>
                <c:pt idx="6">
                  <c:v>3394</c:v>
                </c:pt>
                <c:pt idx="9">
                  <c:v>3403</c:v>
                </c:pt>
                <c:pt idx="12">
                  <c:v>3416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311</c:v>
                </c:pt>
                <c:pt idx="3">
                  <c:v>1263</c:v>
                </c:pt>
                <c:pt idx="6">
                  <c:v>1258</c:v>
                </c:pt>
                <c:pt idx="9">
                  <c:v>1430</c:v>
                </c:pt>
                <c:pt idx="12">
                  <c:v>1523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12215</c:v>
                </c:pt>
                <c:pt idx="3">
                  <c:v>12114</c:v>
                </c:pt>
                <c:pt idx="6">
                  <c:v>11686</c:v>
                </c:pt>
                <c:pt idx="9">
                  <c:v>10794</c:v>
                </c:pt>
                <c:pt idx="12">
                  <c:v>10808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346240"/>
        <c:axId val="11434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346240"/>
        <c:axId val="114348416"/>
      </c:lineChart>
      <c:catAx>
        <c:axId val="1143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348416"/>
        <c:crosses val="autoZero"/>
        <c:auto val="1"/>
        <c:lblAlgn val="ctr"/>
        <c:lblOffset val="100"/>
        <c:tickLblSkip val="1"/>
        <c:tickMarkSkip val="1"/>
        <c:noMultiLvlLbl val="0"/>
      </c:catAx>
      <c:valAx>
        <c:axId val="11434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4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043904"/>
        <c:axId val="114046080"/>
      </c:scatterChart>
      <c:valAx>
        <c:axId val="11404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46080"/>
        <c:crosses val="autoZero"/>
        <c:crossBetween val="midCat"/>
      </c:valAx>
      <c:valAx>
        <c:axId val="114046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4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c:v>
                </c:pt>
                <c:pt idx="1">
                  <c:v>2.7</c:v>
                </c:pt>
                <c:pt idx="2">
                  <c:v>1.4</c:v>
                </c:pt>
                <c:pt idx="3">
                  <c:v>1</c:v>
                </c:pt>
                <c:pt idx="4">
                  <c:v>1.5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982464"/>
        <c:axId val="113988736"/>
      </c:scatterChart>
      <c:valAx>
        <c:axId val="113982464"/>
        <c:scaling>
          <c:orientation val="minMax"/>
          <c:max val="10.6"/>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988736"/>
        <c:crosses val="autoZero"/>
        <c:crossBetween val="midCat"/>
      </c:valAx>
      <c:valAx>
        <c:axId val="113988736"/>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982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包括算定経費（人口）や地域経済・雇用対策費が減少したことなどから基準財政需要額が減少し、</a:t>
          </a:r>
          <a:r>
            <a:rPr lang="ja-JP" altLang="ja-JP" sz="1100" baseline="0">
              <a:solidFill>
                <a:schemeClr val="dk1"/>
              </a:solidFill>
              <a:effectLst/>
              <a:latin typeface="+mn-lt"/>
              <a:ea typeface="+mn-ea"/>
              <a:cs typeface="+mn-cs"/>
            </a:rPr>
            <a:t>市民税法人税割や市民税所得割が減少したことなどから基準財政収入額が減少したが、</a:t>
          </a:r>
          <a:r>
            <a:rPr lang="ja-JP" altLang="en-US" sz="1100" baseline="0">
              <a:solidFill>
                <a:schemeClr val="dk1"/>
              </a:solidFill>
              <a:effectLst/>
              <a:latin typeface="+mn-lt"/>
              <a:ea typeface="+mn-ea"/>
              <a:cs typeface="+mn-cs"/>
            </a:rPr>
            <a:t>基準財政需要額と基準財政収入額との差引きでは</a:t>
          </a:r>
          <a:r>
            <a:rPr lang="en-US" altLang="ja-JP" sz="1100" baseline="0">
              <a:solidFill>
                <a:schemeClr val="dk1"/>
              </a:solidFill>
              <a:effectLst/>
              <a:latin typeface="+mn-lt"/>
              <a:ea typeface="+mn-ea"/>
              <a:cs typeface="+mn-cs"/>
            </a:rPr>
            <a:t>2</a:t>
          </a:r>
          <a:r>
            <a:rPr lang="ja-JP" altLang="en-US" sz="1100" baseline="0">
              <a:solidFill>
                <a:schemeClr val="dk1"/>
              </a:solidFill>
              <a:effectLst/>
              <a:latin typeface="+mn-lt"/>
              <a:ea typeface="+mn-ea"/>
              <a:cs typeface="+mn-cs"/>
            </a:rPr>
            <a:t>億円超の財源超過となったことから、前年度に引き続き普通交付税の不交付団体となった。</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過去</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年間平均の財政力指数は、前年度比で</a:t>
          </a:r>
          <a:r>
            <a:rPr lang="en-US" altLang="ja-JP" sz="1100">
              <a:solidFill>
                <a:schemeClr val="dk1"/>
              </a:solidFill>
              <a:effectLst/>
              <a:latin typeface="+mn-lt"/>
              <a:ea typeface="+mn-ea"/>
              <a:cs typeface="+mn-cs"/>
            </a:rPr>
            <a:t>0.024</a:t>
          </a:r>
          <a:r>
            <a:rPr lang="ja-JP" altLang="ja-JP" sz="1100">
              <a:solidFill>
                <a:schemeClr val="dk1"/>
              </a:solidFill>
              <a:effectLst/>
              <a:latin typeface="+mn-lt"/>
              <a:ea typeface="+mn-ea"/>
              <a:cs typeface="+mn-cs"/>
            </a:rPr>
            <a:t>ポイント増の</a:t>
          </a:r>
          <a:r>
            <a:rPr lang="en-US" altLang="ja-JP" sz="1100">
              <a:solidFill>
                <a:schemeClr val="dk1"/>
              </a:solidFill>
              <a:effectLst/>
              <a:latin typeface="+mn-lt"/>
              <a:ea typeface="+mn-ea"/>
              <a:cs typeface="+mn-cs"/>
            </a:rPr>
            <a:t>1.009</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また、</a:t>
          </a:r>
          <a:r>
            <a:rPr lang="ja-JP" altLang="ja-JP" sz="1100">
              <a:solidFill>
                <a:sysClr val="windowText" lastClr="000000"/>
              </a:solidFill>
              <a:effectLst/>
              <a:latin typeface="+mn-lt"/>
              <a:ea typeface="+mn-ea"/>
              <a:cs typeface="+mn-cs"/>
            </a:rPr>
            <a:t>財政力指数（単年度）は、前年度比で</a:t>
          </a:r>
          <a:r>
            <a:rPr lang="en-US" altLang="ja-JP" sz="1100">
              <a:solidFill>
                <a:sysClr val="windowText" lastClr="000000"/>
              </a:solidFill>
              <a:effectLst/>
              <a:latin typeface="+mn-lt"/>
              <a:ea typeface="+mn-ea"/>
              <a:cs typeface="+mn-cs"/>
            </a:rPr>
            <a:t>0.007</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1.024</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今後も、経常的経費の削減、歳入の確保、事務事業の見直しなどに取り組み、より安定的で健全な財政運営に努めていく。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108857</xdr:rowOff>
    </xdr:from>
    <xdr:to>
      <xdr:col>7</xdr:col>
      <xdr:colOff>152400</xdr:colOff>
      <xdr:row>39</xdr:row>
      <xdr:rowOff>160565</xdr:rowOff>
    </xdr:to>
    <xdr:cxnSp macro="">
      <xdr:nvCxnSpPr>
        <xdr:cNvPr id="70" name="直線コネクタ 69"/>
        <xdr:cNvCxnSpPr/>
      </xdr:nvCxnSpPr>
      <xdr:spPr>
        <a:xfrm flipV="1">
          <a:off x="4114800" y="679540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40822</xdr:rowOff>
    </xdr:to>
    <xdr:cxnSp macro="">
      <xdr:nvCxnSpPr>
        <xdr:cNvPr id="73" name="直線コネクタ 72"/>
        <xdr:cNvCxnSpPr/>
      </xdr:nvCxnSpPr>
      <xdr:spPr>
        <a:xfrm flipV="1">
          <a:off x="3225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58057</xdr:rowOff>
    </xdr:to>
    <xdr:cxnSp macro="">
      <xdr:nvCxnSpPr>
        <xdr:cNvPr id="76" name="直線コネクタ 75"/>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40822</xdr:rowOff>
    </xdr:from>
    <xdr:to>
      <xdr:col>3</xdr:col>
      <xdr:colOff>279400</xdr:colOff>
      <xdr:row>40</xdr:row>
      <xdr:rowOff>58057</xdr:rowOff>
    </xdr:to>
    <xdr:cxnSp macro="">
      <xdr:nvCxnSpPr>
        <xdr:cNvPr id="79" name="直線コネクタ 78"/>
        <xdr:cNvCxnSpPr/>
      </xdr:nvCxnSpPr>
      <xdr:spPr>
        <a:xfrm>
          <a:off x="1447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58057</xdr:rowOff>
    </xdr:from>
    <xdr:to>
      <xdr:col>7</xdr:col>
      <xdr:colOff>203200</xdr:colOff>
      <xdr:row>39</xdr:row>
      <xdr:rowOff>159657</xdr:rowOff>
    </xdr:to>
    <xdr:sp macro="" textlink="">
      <xdr:nvSpPr>
        <xdr:cNvPr id="89" name="円/楕円 88"/>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74584</xdr:rowOff>
    </xdr:from>
    <xdr:ext cx="762000" cy="259045"/>
    <xdr:sp macro="" textlink="">
      <xdr:nvSpPr>
        <xdr:cNvPr id="90" name="財政力該当値テキスト"/>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macro=""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macro=""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161472</xdr:rowOff>
    </xdr:from>
    <xdr:to>
      <xdr:col>2</xdr:col>
      <xdr:colOff>127000</xdr:colOff>
      <xdr:row>40</xdr:row>
      <xdr:rowOff>91622</xdr:rowOff>
    </xdr:to>
    <xdr:sp macro="" textlink="">
      <xdr:nvSpPr>
        <xdr:cNvPr id="97" name="円/楕円 96"/>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101799</xdr:rowOff>
    </xdr:from>
    <xdr:ext cx="762000" cy="259045"/>
    <xdr:sp macro="" textlink="">
      <xdr:nvSpPr>
        <xdr:cNvPr id="98" name="テキスト ボックス 97"/>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103.5%</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これは、</a:t>
          </a:r>
          <a:r>
            <a:rPr kumimoji="1" lang="ja-JP" altLang="ja-JP" sz="1100">
              <a:solidFill>
                <a:sysClr val="windowText" lastClr="000000"/>
              </a:solidFill>
              <a:effectLst/>
              <a:latin typeface="+mn-lt"/>
              <a:ea typeface="+mn-ea"/>
              <a:cs typeface="+mn-cs"/>
            </a:rPr>
            <a:t>比率算定の分子となる経常経費充当一般財源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、扶助費や繰出金の増加</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により、前年度比で</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ポイント増となったことに加えて、</a:t>
          </a:r>
          <a:r>
            <a:rPr kumimoji="1" lang="ja-JP" altLang="ja-JP" sz="1100">
              <a:solidFill>
                <a:sysClr val="windowText" lastClr="000000"/>
              </a:solidFill>
              <a:effectLst/>
              <a:latin typeface="+mn-lt"/>
              <a:ea typeface="+mn-ea"/>
              <a:cs typeface="+mn-cs"/>
            </a:rPr>
            <a:t>算定の分母となる経常一般財源等</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ポイント減となったことによるものである。</a:t>
          </a:r>
          <a:r>
            <a:rPr kumimoji="1" lang="ja-JP" altLang="en-US" sz="1100">
              <a:solidFill>
                <a:schemeClr val="dk1"/>
              </a:solidFill>
              <a:effectLst/>
              <a:latin typeface="+mn-lt"/>
              <a:ea typeface="+mn-ea"/>
              <a:cs typeface="+mn-cs"/>
            </a:rPr>
            <a:t>　経常一般財源等の減は、</a:t>
          </a:r>
          <a:r>
            <a:rPr kumimoji="1" lang="ja-JP" altLang="en-US" sz="1100">
              <a:solidFill>
                <a:sysClr val="windowText" lastClr="000000"/>
              </a:solidFill>
              <a:effectLst/>
              <a:latin typeface="+mn-lt"/>
              <a:ea typeface="+mn-ea"/>
              <a:cs typeface="+mn-cs"/>
            </a:rPr>
            <a:t>円高による輸出関連企業の収益環境の悪化や税制改正による法人税割の一部国税化の影響から市税や地方消費税交付金が減少したことなどによる。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今後も少子高齢社会を背景に、扶助費などの経常的経費の増加が見込まれることから、行財政改革を通じ、効率的な財政運営を図り比率の改善に努めていく。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91652</xdr:rowOff>
    </xdr:from>
    <xdr:to>
      <xdr:col>7</xdr:col>
      <xdr:colOff>152400</xdr:colOff>
      <xdr:row>66</xdr:row>
      <xdr:rowOff>22225</xdr:rowOff>
    </xdr:to>
    <xdr:cxnSp macro="">
      <xdr:nvCxnSpPr>
        <xdr:cNvPr id="133" name="直線コネクタ 132"/>
        <xdr:cNvCxnSpPr/>
      </xdr:nvCxnSpPr>
      <xdr:spPr>
        <a:xfrm>
          <a:off x="4114800" y="11064452"/>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86148</xdr:rowOff>
    </xdr:from>
    <xdr:to>
      <xdr:col>6</xdr:col>
      <xdr:colOff>0</xdr:colOff>
      <xdr:row>64</xdr:row>
      <xdr:rowOff>91652</xdr:rowOff>
    </xdr:to>
    <xdr:cxnSp macro="">
      <xdr:nvCxnSpPr>
        <xdr:cNvPr id="136" name="直線コネクタ 135"/>
        <xdr:cNvCxnSpPr/>
      </xdr:nvCxnSpPr>
      <xdr:spPr>
        <a:xfrm>
          <a:off x="3225800" y="1088749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86148</xdr:rowOff>
    </xdr:from>
    <xdr:to>
      <xdr:col>4</xdr:col>
      <xdr:colOff>482600</xdr:colOff>
      <xdr:row>64</xdr:row>
      <xdr:rowOff>19262</xdr:rowOff>
    </xdr:to>
    <xdr:cxnSp macro="">
      <xdr:nvCxnSpPr>
        <xdr:cNvPr id="139" name="直線コネクタ 138"/>
        <xdr:cNvCxnSpPr/>
      </xdr:nvCxnSpPr>
      <xdr:spPr>
        <a:xfrm flipV="1">
          <a:off x="2336800" y="1088749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19262</xdr:rowOff>
    </xdr:from>
    <xdr:to>
      <xdr:col>3</xdr:col>
      <xdr:colOff>279400</xdr:colOff>
      <xdr:row>64</xdr:row>
      <xdr:rowOff>51435</xdr:rowOff>
    </xdr:to>
    <xdr:cxnSp macro="">
      <xdr:nvCxnSpPr>
        <xdr:cNvPr id="142" name="直線コネクタ 141"/>
        <xdr:cNvCxnSpPr/>
      </xdr:nvCxnSpPr>
      <xdr:spPr>
        <a:xfrm flipV="1">
          <a:off x="1447800" y="109920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52" name="円/楕円 151"/>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38752</xdr:rowOff>
    </xdr:from>
    <xdr:ext cx="762000" cy="259045"/>
    <xdr:sp macro="" textlink="">
      <xdr:nvSpPr>
        <xdr:cNvPr id="153" name="財政構造の弾力性該当値テキスト"/>
        <xdr:cNvSpPr txBox="1"/>
      </xdr:nvSpPr>
      <xdr:spPr>
        <a:xfrm>
          <a:off x="5041900" y="111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4" name="円/楕円 153"/>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5" name="テキスト ボックス 154"/>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35348</xdr:rowOff>
    </xdr:from>
    <xdr:to>
      <xdr:col>4</xdr:col>
      <xdr:colOff>533400</xdr:colOff>
      <xdr:row>63</xdr:row>
      <xdr:rowOff>136948</xdr:rowOff>
    </xdr:to>
    <xdr:sp macro="" textlink="">
      <xdr:nvSpPr>
        <xdr:cNvPr id="156" name="円/楕円 155"/>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121725</xdr:rowOff>
    </xdr:from>
    <xdr:ext cx="762000" cy="259045"/>
    <xdr:sp macro="" textlink="">
      <xdr:nvSpPr>
        <xdr:cNvPr id="157" name="テキスト ボックス 156"/>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8" name="円/楕円 157"/>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54839</xdr:rowOff>
    </xdr:from>
    <xdr:ext cx="762000" cy="259045"/>
    <xdr:sp macro="" textlink="">
      <xdr:nvSpPr>
        <xdr:cNvPr id="159" name="テキスト ボックス 158"/>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60" name="円/楕円 159"/>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87012</xdr:rowOff>
    </xdr:from>
    <xdr:ext cx="762000" cy="259045"/>
    <xdr:sp macro="" textlink="">
      <xdr:nvSpPr>
        <xdr:cNvPr id="161" name="テキスト ボックス 160"/>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人件費については、委員等報酬</a:t>
          </a:r>
          <a:r>
            <a:rPr kumimoji="1" lang="ja-JP" altLang="en-US" sz="1050">
              <a:solidFill>
                <a:sysClr val="windowText" lastClr="000000"/>
              </a:solidFill>
              <a:effectLst/>
              <a:latin typeface="+mn-lt"/>
              <a:ea typeface="+mn-ea"/>
              <a:cs typeface="+mn-cs"/>
            </a:rPr>
            <a:t>や</a:t>
          </a:r>
          <a:r>
            <a:rPr kumimoji="1" lang="ja-JP" altLang="ja-JP" sz="1050">
              <a:solidFill>
                <a:sysClr val="windowText" lastClr="000000"/>
              </a:solidFill>
              <a:effectLst/>
              <a:latin typeface="+mn-lt"/>
              <a:ea typeface="+mn-ea"/>
              <a:cs typeface="+mn-cs"/>
            </a:rPr>
            <a:t>一般職給料等が増加した</a:t>
          </a:r>
          <a:r>
            <a:rPr kumimoji="1" lang="ja-JP" altLang="en-US" sz="1050">
              <a:solidFill>
                <a:sysClr val="windowText" lastClr="000000"/>
              </a:solidFill>
              <a:effectLst/>
              <a:latin typeface="+mn-lt"/>
              <a:ea typeface="+mn-ea"/>
              <a:cs typeface="+mn-cs"/>
            </a:rPr>
            <a:t>ものの、</a:t>
          </a:r>
          <a:r>
            <a:rPr kumimoji="1" lang="ja-JP" altLang="ja-JP" sz="1050">
              <a:solidFill>
                <a:sysClr val="windowText" lastClr="000000"/>
              </a:solidFill>
              <a:effectLst/>
              <a:latin typeface="+mn-lt"/>
              <a:ea typeface="+mn-ea"/>
              <a:cs typeface="+mn-cs"/>
            </a:rPr>
            <a:t>退職手当組合負担金</a:t>
          </a:r>
          <a:r>
            <a:rPr kumimoji="1" lang="ja-JP" altLang="en-US" sz="1050">
              <a:solidFill>
                <a:sysClr val="windowText" lastClr="000000"/>
              </a:solidFill>
              <a:effectLst/>
              <a:latin typeface="+mn-lt"/>
              <a:ea typeface="+mn-ea"/>
              <a:cs typeface="+mn-cs"/>
            </a:rPr>
            <a:t>や議員共済会負担金</a:t>
          </a:r>
          <a:r>
            <a:rPr kumimoji="1" lang="ja-JP" altLang="ja-JP" sz="1050">
              <a:solidFill>
                <a:sysClr val="windowText" lastClr="000000"/>
              </a:solidFill>
              <a:effectLst/>
              <a:latin typeface="+mn-lt"/>
              <a:ea typeface="+mn-ea"/>
              <a:cs typeface="+mn-cs"/>
            </a:rPr>
            <a:t>が</a:t>
          </a:r>
          <a:r>
            <a:rPr kumimoji="1" lang="ja-JP" altLang="en-US" sz="1050">
              <a:solidFill>
                <a:sysClr val="windowText" lastClr="000000"/>
              </a:solidFill>
              <a:effectLst/>
              <a:latin typeface="+mn-lt"/>
              <a:ea typeface="+mn-ea"/>
              <a:cs typeface="+mn-cs"/>
            </a:rPr>
            <a:t>減少したことなど</a:t>
          </a:r>
          <a:r>
            <a:rPr kumimoji="1" lang="ja-JP" altLang="ja-JP" sz="1050">
              <a:solidFill>
                <a:sysClr val="windowText" lastClr="000000"/>
              </a:solidFill>
              <a:effectLst/>
              <a:latin typeface="+mn-lt"/>
              <a:ea typeface="+mn-ea"/>
              <a:cs typeface="+mn-cs"/>
            </a:rPr>
            <a:t>により</a:t>
          </a:r>
          <a:r>
            <a:rPr kumimoji="1" lang="ja-JP" altLang="en-US" sz="1050">
              <a:solidFill>
                <a:sysClr val="windowText" lastClr="000000"/>
              </a:solidFill>
              <a:effectLst/>
              <a:latin typeface="+mn-lt"/>
              <a:ea typeface="+mn-ea"/>
              <a:cs typeface="+mn-cs"/>
            </a:rPr>
            <a:t>、減少した。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物件費については、街路照明施設維持管理費の電気料</a:t>
          </a:r>
          <a:r>
            <a:rPr kumimoji="1" lang="ja-JP" altLang="en-US" sz="1050">
              <a:solidFill>
                <a:sysClr val="windowText" lastClr="000000"/>
              </a:solidFill>
              <a:effectLst/>
              <a:latin typeface="+mn-lt"/>
              <a:ea typeface="+mn-ea"/>
              <a:cs typeface="+mn-cs"/>
            </a:rPr>
            <a:t>や</a:t>
          </a:r>
          <a:r>
            <a:rPr kumimoji="1" lang="ja-JP" altLang="ja-JP" sz="1050">
              <a:solidFill>
                <a:sysClr val="windowText" lastClr="000000"/>
              </a:solidFill>
              <a:effectLst/>
              <a:latin typeface="+mn-lt"/>
              <a:ea typeface="+mn-ea"/>
              <a:cs typeface="+mn-cs"/>
            </a:rPr>
            <a:t>消防団出動費（費用弁償）</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減少</a:t>
          </a:r>
          <a:r>
            <a:rPr kumimoji="1" lang="ja-JP" altLang="en-US" sz="1050">
              <a:solidFill>
                <a:sysClr val="windowText" lastClr="000000"/>
              </a:solidFill>
              <a:effectLst/>
              <a:latin typeface="+mn-lt"/>
              <a:ea typeface="+mn-ea"/>
              <a:cs typeface="+mn-cs"/>
            </a:rPr>
            <a:t>したものの、はむらの魅力発信・知名度向上に係る広告料や土地価格調査委託料が増加したことなどにより、増加した。</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また、分母となる人口が前年度比で減少したため、</a:t>
          </a:r>
          <a:r>
            <a:rPr kumimoji="1" lang="ja-JP" altLang="ja-JP" sz="1050">
              <a:solidFill>
                <a:sysClr val="windowText" lastClr="000000"/>
              </a:solidFill>
              <a:effectLst/>
              <a:latin typeface="+mn-lt"/>
              <a:ea typeface="+mn-ea"/>
              <a:cs typeface="+mn-cs"/>
            </a:rPr>
            <a:t>結果として人口</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人当たり人件費・物件費等は、前年度比</a:t>
          </a:r>
          <a:r>
            <a:rPr kumimoji="1" lang="ja-JP" altLang="en-US" sz="1050">
              <a:solidFill>
                <a:sysClr val="windowText" lastClr="000000"/>
              </a:solidFill>
              <a:effectLst/>
              <a:latin typeface="+mn-lt"/>
              <a:ea typeface="+mn-ea"/>
              <a:cs typeface="+mn-cs"/>
            </a:rPr>
            <a:t>で</a:t>
          </a:r>
          <a:r>
            <a:rPr kumimoji="1" lang="en-US" altLang="ja-JP" sz="1050">
              <a:solidFill>
                <a:sysClr val="windowText" lastClr="000000"/>
              </a:solidFill>
              <a:effectLst/>
              <a:latin typeface="+mn-lt"/>
              <a:ea typeface="+mn-ea"/>
              <a:cs typeface="+mn-cs"/>
            </a:rPr>
            <a:t>3,507</a:t>
          </a:r>
          <a:r>
            <a:rPr kumimoji="1" lang="ja-JP" altLang="ja-JP" sz="1050">
              <a:solidFill>
                <a:sysClr val="windowText" lastClr="000000"/>
              </a:solidFill>
              <a:effectLst/>
              <a:latin typeface="+mn-lt"/>
              <a:ea typeface="+mn-ea"/>
              <a:cs typeface="+mn-cs"/>
            </a:rPr>
            <a:t>円増</a:t>
          </a:r>
          <a:r>
            <a:rPr kumimoji="1" lang="ja-JP" altLang="en-US" sz="1050">
              <a:solidFill>
                <a:sysClr val="windowText" lastClr="000000"/>
              </a:solidFill>
              <a:effectLst/>
              <a:latin typeface="+mn-lt"/>
              <a:ea typeface="+mn-ea"/>
              <a:cs typeface="+mn-cs"/>
            </a:rPr>
            <a:t>の</a:t>
          </a:r>
          <a:r>
            <a:rPr kumimoji="1" lang="en-US" altLang="ja-JP" sz="1050">
              <a:solidFill>
                <a:sysClr val="windowText" lastClr="000000"/>
              </a:solidFill>
              <a:effectLst/>
              <a:latin typeface="+mn-lt"/>
              <a:ea typeface="+mn-ea"/>
              <a:cs typeface="+mn-cs"/>
            </a:rPr>
            <a:t>118,494</a:t>
          </a:r>
          <a:r>
            <a:rPr kumimoji="1" lang="ja-JP" altLang="en-US" sz="1050">
              <a:solidFill>
                <a:sysClr val="windowText" lastClr="000000"/>
              </a:solidFill>
              <a:effectLst/>
              <a:latin typeface="+mn-lt"/>
              <a:ea typeface="+mn-ea"/>
              <a:cs typeface="+mn-cs"/>
            </a:rPr>
            <a:t>円となった</a:t>
          </a:r>
          <a:r>
            <a:rPr kumimoji="1" lang="ja-JP" altLang="ja-JP" sz="105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　今後も事務事業の総点検を行い、事業の必要性、効率性、効果性、緊急性を精査し、見直しを進めていく。</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53953</xdr:rowOff>
    </xdr:from>
    <xdr:to>
      <xdr:col>7</xdr:col>
      <xdr:colOff>152400</xdr:colOff>
      <xdr:row>81</xdr:row>
      <xdr:rowOff>59998</xdr:rowOff>
    </xdr:to>
    <xdr:cxnSp macro="">
      <xdr:nvCxnSpPr>
        <xdr:cNvPr id="197" name="直線コネクタ 196"/>
        <xdr:cNvCxnSpPr/>
      </xdr:nvCxnSpPr>
      <xdr:spPr>
        <a:xfrm>
          <a:off x="4114800" y="13941403"/>
          <a:ext cx="8382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44774</xdr:rowOff>
    </xdr:from>
    <xdr:ext cx="762000" cy="259045"/>
    <xdr:sp macro="" textlink="">
      <xdr:nvSpPr>
        <xdr:cNvPr id="198" name="人件費・物件費等の状況平均値テキスト"/>
        <xdr:cNvSpPr txBox="1"/>
      </xdr:nvSpPr>
      <xdr:spPr>
        <a:xfrm>
          <a:off x="5041900" y="1393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53738</xdr:rowOff>
    </xdr:from>
    <xdr:to>
      <xdr:col>6</xdr:col>
      <xdr:colOff>0</xdr:colOff>
      <xdr:row>81</xdr:row>
      <xdr:rowOff>53953</xdr:rowOff>
    </xdr:to>
    <xdr:cxnSp macro="">
      <xdr:nvCxnSpPr>
        <xdr:cNvPr id="200" name="直線コネクタ 199"/>
        <xdr:cNvCxnSpPr/>
      </xdr:nvCxnSpPr>
      <xdr:spPr>
        <a:xfrm>
          <a:off x="3225800" y="13941188"/>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50270</xdr:rowOff>
    </xdr:from>
    <xdr:to>
      <xdr:col>4</xdr:col>
      <xdr:colOff>482600</xdr:colOff>
      <xdr:row>81</xdr:row>
      <xdr:rowOff>53738</xdr:rowOff>
    </xdr:to>
    <xdr:cxnSp macro="">
      <xdr:nvCxnSpPr>
        <xdr:cNvPr id="203" name="直線コネクタ 202"/>
        <xdr:cNvCxnSpPr/>
      </xdr:nvCxnSpPr>
      <xdr:spPr>
        <a:xfrm>
          <a:off x="2336800" y="13937720"/>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45011</xdr:rowOff>
    </xdr:from>
    <xdr:to>
      <xdr:col>3</xdr:col>
      <xdr:colOff>279400</xdr:colOff>
      <xdr:row>81</xdr:row>
      <xdr:rowOff>50270</xdr:rowOff>
    </xdr:to>
    <xdr:cxnSp macro="">
      <xdr:nvCxnSpPr>
        <xdr:cNvPr id="206" name="直線コネクタ 205"/>
        <xdr:cNvCxnSpPr/>
      </xdr:nvCxnSpPr>
      <xdr:spPr>
        <a:xfrm>
          <a:off x="1447800" y="13932461"/>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9198</xdr:rowOff>
    </xdr:from>
    <xdr:to>
      <xdr:col>7</xdr:col>
      <xdr:colOff>203200</xdr:colOff>
      <xdr:row>81</xdr:row>
      <xdr:rowOff>110798</xdr:rowOff>
    </xdr:to>
    <xdr:sp macro="" textlink="">
      <xdr:nvSpPr>
        <xdr:cNvPr id="216" name="円/楕円 215"/>
        <xdr:cNvSpPr/>
      </xdr:nvSpPr>
      <xdr:spPr>
        <a:xfrm>
          <a:off x="4902200" y="138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101925</xdr:rowOff>
    </xdr:from>
    <xdr:ext cx="762000" cy="259045"/>
    <xdr:sp macro="" textlink="">
      <xdr:nvSpPr>
        <xdr:cNvPr id="217" name="人件費・物件費等の状況該当値テキスト"/>
        <xdr:cNvSpPr txBox="1"/>
      </xdr:nvSpPr>
      <xdr:spPr>
        <a:xfrm>
          <a:off x="5041900" y="1381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3153</xdr:rowOff>
    </xdr:from>
    <xdr:to>
      <xdr:col>6</xdr:col>
      <xdr:colOff>50800</xdr:colOff>
      <xdr:row>81</xdr:row>
      <xdr:rowOff>104753</xdr:rowOff>
    </xdr:to>
    <xdr:sp macro="" textlink="">
      <xdr:nvSpPr>
        <xdr:cNvPr id="218" name="円/楕円 217"/>
        <xdr:cNvSpPr/>
      </xdr:nvSpPr>
      <xdr:spPr>
        <a:xfrm>
          <a:off x="4064000" y="138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114930</xdr:rowOff>
    </xdr:from>
    <xdr:ext cx="736600" cy="259045"/>
    <xdr:sp macro="" textlink="">
      <xdr:nvSpPr>
        <xdr:cNvPr id="219" name="テキスト ボックス 218"/>
        <xdr:cNvSpPr txBox="1"/>
      </xdr:nvSpPr>
      <xdr:spPr>
        <a:xfrm>
          <a:off x="3733800" y="1365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2938</xdr:rowOff>
    </xdr:from>
    <xdr:to>
      <xdr:col>4</xdr:col>
      <xdr:colOff>533400</xdr:colOff>
      <xdr:row>81</xdr:row>
      <xdr:rowOff>104538</xdr:rowOff>
    </xdr:to>
    <xdr:sp macro="" textlink="">
      <xdr:nvSpPr>
        <xdr:cNvPr id="220" name="円/楕円 219"/>
        <xdr:cNvSpPr/>
      </xdr:nvSpPr>
      <xdr:spPr>
        <a:xfrm>
          <a:off x="3175000" y="1389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114715</xdr:rowOff>
    </xdr:from>
    <xdr:ext cx="762000" cy="259045"/>
    <xdr:sp macro="" textlink="">
      <xdr:nvSpPr>
        <xdr:cNvPr id="221" name="テキスト ボックス 220"/>
        <xdr:cNvSpPr txBox="1"/>
      </xdr:nvSpPr>
      <xdr:spPr>
        <a:xfrm>
          <a:off x="2844800" y="136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114,862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170920</xdr:rowOff>
    </xdr:from>
    <xdr:to>
      <xdr:col>3</xdr:col>
      <xdr:colOff>330200</xdr:colOff>
      <xdr:row>81</xdr:row>
      <xdr:rowOff>101070</xdr:rowOff>
    </xdr:to>
    <xdr:sp macro="" textlink="">
      <xdr:nvSpPr>
        <xdr:cNvPr id="222" name="円/楕円 221"/>
        <xdr:cNvSpPr/>
      </xdr:nvSpPr>
      <xdr:spPr>
        <a:xfrm>
          <a:off x="2286000" y="1388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111247</xdr:rowOff>
    </xdr:from>
    <xdr:ext cx="762000" cy="259045"/>
    <xdr:sp macro="" textlink="">
      <xdr:nvSpPr>
        <xdr:cNvPr id="223" name="テキスト ボックス 222"/>
        <xdr:cNvSpPr txBox="1"/>
      </xdr:nvSpPr>
      <xdr:spPr>
        <a:xfrm>
          <a:off x="1955800" y="136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165661</xdr:rowOff>
    </xdr:from>
    <xdr:to>
      <xdr:col>2</xdr:col>
      <xdr:colOff>127000</xdr:colOff>
      <xdr:row>81</xdr:row>
      <xdr:rowOff>95811</xdr:rowOff>
    </xdr:to>
    <xdr:sp macro="" textlink="">
      <xdr:nvSpPr>
        <xdr:cNvPr id="224" name="円/楕円 223"/>
        <xdr:cNvSpPr/>
      </xdr:nvSpPr>
      <xdr:spPr>
        <a:xfrm>
          <a:off x="1397000" y="13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105988</xdr:rowOff>
    </xdr:from>
    <xdr:ext cx="762000" cy="259045"/>
    <xdr:sp macro="" textlink="">
      <xdr:nvSpPr>
        <xdr:cNvPr id="225" name="テキスト ボックス 224"/>
        <xdr:cNvSpPr txBox="1"/>
      </xdr:nvSpPr>
      <xdr:spPr>
        <a:xfrm>
          <a:off x="1066800" y="136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a:t>
          </a:r>
          <a:r>
            <a:rPr kumimoji="1" lang="ja-JP" altLang="en-US" sz="1100">
              <a:solidFill>
                <a:sysClr val="windowText" lastClr="000000"/>
              </a:solidFill>
              <a:effectLst/>
              <a:latin typeface="+mn-lt"/>
              <a:ea typeface="+mn-ea"/>
              <a:cs typeface="+mn-cs"/>
            </a:rPr>
            <a:t>比で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101.8</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全国市平均との比較では</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ポイント上回っており、</a:t>
          </a:r>
          <a:r>
            <a:rPr kumimoji="1" lang="ja-JP" altLang="ja-JP" sz="1100">
              <a:solidFill>
                <a:sysClr val="windowText" lastClr="000000"/>
              </a:solidFill>
              <a:effectLst/>
              <a:latin typeface="+mn-lt"/>
              <a:ea typeface="+mn-ea"/>
              <a:cs typeface="+mn-cs"/>
            </a:rPr>
            <a:t>東京都</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市平均</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100.3</a:t>
          </a:r>
          <a:r>
            <a:rPr kumimoji="1" lang="ja-JP" altLang="en-US" sz="1100">
              <a:solidFill>
                <a:sysClr val="windowText" lastClr="000000"/>
              </a:solidFill>
              <a:effectLst/>
              <a:latin typeface="+mn-lt"/>
              <a:ea typeface="+mn-ea"/>
              <a:cs typeface="+mn-cs"/>
            </a:rPr>
            <a:t>）との比較では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給与制度</a:t>
          </a:r>
          <a:r>
            <a:rPr kumimoji="1" lang="ja-JP" altLang="en-US" sz="1100">
              <a:solidFill>
                <a:sysClr val="windowText" lastClr="000000"/>
              </a:solidFill>
              <a:effectLst/>
              <a:latin typeface="+mn-lt"/>
              <a:ea typeface="+mn-ea"/>
              <a:cs typeface="+mn-cs"/>
            </a:rPr>
            <a:t>に関して</a:t>
          </a:r>
          <a:r>
            <a:rPr kumimoji="1" lang="ja-JP" altLang="ja-JP" sz="1100">
              <a:solidFill>
                <a:sysClr val="windowText" lastClr="000000"/>
              </a:solidFill>
              <a:effectLst/>
              <a:latin typeface="+mn-lt"/>
              <a:ea typeface="+mn-ea"/>
              <a:cs typeface="+mn-cs"/>
            </a:rPr>
            <a:t>、査定昇給制度を</a:t>
          </a:r>
          <a:r>
            <a:rPr kumimoji="1" lang="ja-JP" altLang="en-US" sz="1100">
              <a:solidFill>
                <a:sysClr val="windowText" lastClr="000000"/>
              </a:solidFill>
              <a:effectLst/>
              <a:latin typeface="+mn-lt"/>
              <a:ea typeface="+mn-ea"/>
              <a:cs typeface="+mn-cs"/>
            </a:rPr>
            <a:t>新たに</a:t>
          </a:r>
          <a:r>
            <a:rPr kumimoji="1" lang="ja-JP" altLang="ja-JP" sz="1100">
              <a:solidFill>
                <a:sysClr val="windowText" lastClr="000000"/>
              </a:solidFill>
              <a:effectLst/>
              <a:latin typeface="+mn-lt"/>
              <a:ea typeface="+mn-ea"/>
              <a:cs typeface="+mn-cs"/>
            </a:rPr>
            <a:t>導入し、平成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年度より職責・能力・業績を</a:t>
          </a:r>
          <a:r>
            <a:rPr kumimoji="1" lang="ja-JP" altLang="en-US" sz="1100">
              <a:solidFill>
                <a:sysClr val="windowText" lastClr="000000"/>
              </a:solidFill>
              <a:effectLst/>
              <a:latin typeface="+mn-lt"/>
              <a:ea typeface="+mn-ea"/>
              <a:cs typeface="+mn-cs"/>
            </a:rPr>
            <a:t>昇給に</a:t>
          </a:r>
          <a:r>
            <a:rPr kumimoji="1" lang="ja-JP" altLang="ja-JP" sz="1100">
              <a:solidFill>
                <a:sysClr val="windowText" lastClr="000000"/>
              </a:solidFill>
              <a:effectLst/>
              <a:latin typeface="+mn-lt"/>
              <a:ea typeface="+mn-ea"/>
              <a:cs typeface="+mn-cs"/>
            </a:rPr>
            <a:t>反映</a:t>
          </a:r>
          <a:r>
            <a:rPr kumimoji="1" lang="ja-JP" altLang="en-US" sz="1100">
              <a:solidFill>
                <a:sysClr val="windowText" lastClr="000000"/>
              </a:solidFill>
              <a:effectLst/>
              <a:latin typeface="+mn-lt"/>
              <a:ea typeface="+mn-ea"/>
              <a:cs typeface="+mn-cs"/>
            </a:rPr>
            <a:t>させた給与体系としている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また今後、昇給停止年齢を引き下げる取り組みを予定している。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今後とも、東京都などの動向を注視し、民間企業における給与水準との均衡を図るなど、職員給与の適正化に努めていく。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68072</xdr:rowOff>
    </xdr:from>
    <xdr:to>
      <xdr:col>24</xdr:col>
      <xdr:colOff>558800</xdr:colOff>
      <xdr:row>84</xdr:row>
      <xdr:rowOff>135637</xdr:rowOff>
    </xdr:to>
    <xdr:cxnSp macro="">
      <xdr:nvCxnSpPr>
        <xdr:cNvPr id="257" name="直線コネクタ 256"/>
        <xdr:cNvCxnSpPr/>
      </xdr:nvCxnSpPr>
      <xdr:spPr>
        <a:xfrm>
          <a:off x="16179800" y="14469872"/>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94742</xdr:rowOff>
    </xdr:from>
    <xdr:to>
      <xdr:col>23</xdr:col>
      <xdr:colOff>406400</xdr:colOff>
      <xdr:row>84</xdr:row>
      <xdr:rowOff>68072</xdr:rowOff>
    </xdr:to>
    <xdr:cxnSp macro="">
      <xdr:nvCxnSpPr>
        <xdr:cNvPr id="260" name="直線コネクタ 259"/>
        <xdr:cNvCxnSpPr/>
      </xdr:nvCxnSpPr>
      <xdr:spPr>
        <a:xfrm>
          <a:off x="15290800" y="1432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94742</xdr:rowOff>
    </xdr:from>
    <xdr:to>
      <xdr:col>22</xdr:col>
      <xdr:colOff>203200</xdr:colOff>
      <xdr:row>84</xdr:row>
      <xdr:rowOff>48768</xdr:rowOff>
    </xdr:to>
    <xdr:cxnSp macro="">
      <xdr:nvCxnSpPr>
        <xdr:cNvPr id="263" name="直線コネクタ 262"/>
        <xdr:cNvCxnSpPr/>
      </xdr:nvCxnSpPr>
      <xdr:spPr>
        <a:xfrm flipV="1">
          <a:off x="14401800" y="143250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48768</xdr:rowOff>
    </xdr:from>
    <xdr:to>
      <xdr:col>21</xdr:col>
      <xdr:colOff>0</xdr:colOff>
      <xdr:row>89</xdr:row>
      <xdr:rowOff>108458</xdr:rowOff>
    </xdr:to>
    <xdr:cxnSp macro="">
      <xdr:nvCxnSpPr>
        <xdr:cNvPr id="266" name="直線コネクタ 265"/>
        <xdr:cNvCxnSpPr/>
      </xdr:nvCxnSpPr>
      <xdr:spPr>
        <a:xfrm flipV="1">
          <a:off x="13512800" y="14450568"/>
          <a:ext cx="889000" cy="9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6" name="円/楕円 275"/>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152164</xdr:rowOff>
    </xdr:from>
    <xdr:ext cx="762000" cy="259045"/>
    <xdr:sp macro="" textlink="">
      <xdr:nvSpPr>
        <xdr:cNvPr id="277" name="給与水準   （国との比較）該当値テキスト"/>
        <xdr:cNvSpPr txBox="1"/>
      </xdr:nvSpPr>
      <xdr:spPr>
        <a:xfrm>
          <a:off x="17106900" y="143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8" name="円/楕円 277"/>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79" name="テキスト ボックス 278"/>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43942</xdr:rowOff>
    </xdr:from>
    <xdr:to>
      <xdr:col>22</xdr:col>
      <xdr:colOff>254000</xdr:colOff>
      <xdr:row>83</xdr:row>
      <xdr:rowOff>145542</xdr:rowOff>
    </xdr:to>
    <xdr:sp macro="" textlink="">
      <xdr:nvSpPr>
        <xdr:cNvPr id="280" name="円/楕円 279"/>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130319</xdr:rowOff>
    </xdr:from>
    <xdr:ext cx="762000" cy="259045"/>
    <xdr:sp macro="" textlink="">
      <xdr:nvSpPr>
        <xdr:cNvPr id="281" name="テキスト ボックス 280"/>
        <xdr:cNvSpPr txBox="1"/>
      </xdr:nvSpPr>
      <xdr:spPr>
        <a:xfrm>
          <a:off x="14909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169418</xdr:rowOff>
    </xdr:from>
    <xdr:to>
      <xdr:col>21</xdr:col>
      <xdr:colOff>50800</xdr:colOff>
      <xdr:row>84</xdr:row>
      <xdr:rowOff>99568</xdr:rowOff>
    </xdr:to>
    <xdr:sp macro="" textlink="">
      <xdr:nvSpPr>
        <xdr:cNvPr id="282" name="円/楕円 281"/>
        <xdr:cNvSpPr/>
      </xdr:nvSpPr>
      <xdr:spPr>
        <a:xfrm>
          <a:off x="143510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84345</xdr:rowOff>
    </xdr:from>
    <xdr:ext cx="762000" cy="259045"/>
    <xdr:sp macro="" textlink="">
      <xdr:nvSpPr>
        <xdr:cNvPr id="283" name="テキスト ボックス 282"/>
        <xdr:cNvSpPr txBox="1"/>
      </xdr:nvSpPr>
      <xdr:spPr>
        <a:xfrm>
          <a:off x="14020800" y="1448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57658</xdr:rowOff>
    </xdr:from>
    <xdr:to>
      <xdr:col>19</xdr:col>
      <xdr:colOff>533400</xdr:colOff>
      <xdr:row>89</xdr:row>
      <xdr:rowOff>159258</xdr:rowOff>
    </xdr:to>
    <xdr:sp macro="" textlink="">
      <xdr:nvSpPr>
        <xdr:cNvPr id="284" name="円/楕円 283"/>
        <xdr:cNvSpPr/>
      </xdr:nvSpPr>
      <xdr:spPr>
        <a:xfrm>
          <a:off x="13462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144035</xdr:rowOff>
    </xdr:from>
    <xdr:ext cx="762000" cy="259045"/>
    <xdr:sp macro="" textlink="">
      <xdr:nvSpPr>
        <xdr:cNvPr id="285" name="テキスト ボックス 284"/>
        <xdr:cNvSpPr txBox="1"/>
      </xdr:nvSpPr>
      <xdr:spPr>
        <a:xfrm>
          <a:off x="13131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年度までを目標年次とした「定員管理適正化計画」（改訂版）に</a:t>
          </a:r>
          <a:r>
            <a:rPr kumimoji="1" lang="ja-JP" altLang="en-US" sz="1100">
              <a:solidFill>
                <a:sysClr val="windowText" lastClr="000000"/>
              </a:solidFill>
              <a:effectLst/>
              <a:latin typeface="+mn-lt"/>
              <a:ea typeface="+mn-ea"/>
              <a:cs typeface="+mn-cs"/>
            </a:rPr>
            <a:t>則り定数管理を行っている。今年度、シティープロモーションなど</a:t>
          </a:r>
          <a:r>
            <a:rPr kumimoji="1" lang="ja-JP" altLang="ja-JP" sz="1100">
              <a:solidFill>
                <a:sysClr val="windowText" lastClr="000000"/>
              </a:solidFill>
              <a:effectLst/>
              <a:latin typeface="+mn-lt"/>
              <a:ea typeface="+mn-ea"/>
              <a:cs typeface="+mn-cs"/>
            </a:rPr>
            <a:t>地方創生施策の推進、東京</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lt"/>
              <a:ea typeface="+mn-ea"/>
              <a:cs typeface="+mn-cs"/>
            </a:rPr>
            <a:t>ｵﾘﾝﾋﾟｯｸ・ﾊﾟﾗﾘﾝﾋﾟｯｸに向けた取組み、新公会計制度改革</a:t>
          </a:r>
          <a:r>
            <a:rPr kumimoji="1" lang="ja-JP" altLang="en-US" sz="1100">
              <a:solidFill>
                <a:sysClr val="windowText" lastClr="000000"/>
              </a:solidFill>
              <a:effectLst/>
              <a:latin typeface="+mn-lt"/>
              <a:ea typeface="+mn-ea"/>
              <a:cs typeface="+mn-cs"/>
            </a:rPr>
            <a:t>への対応など</a:t>
          </a:r>
          <a:r>
            <a:rPr kumimoji="1" lang="ja-JP" altLang="ja-JP" sz="1100">
              <a:solidFill>
                <a:sysClr val="windowText" lastClr="000000"/>
              </a:solidFill>
              <a:effectLst/>
              <a:latin typeface="+mn-lt"/>
              <a:ea typeface="+mn-ea"/>
              <a:cs typeface="+mn-cs"/>
            </a:rPr>
            <a:t>、新たな行政需要に対する執行体制の整備を行った結果、</a:t>
          </a:r>
          <a:r>
            <a:rPr kumimoji="1" lang="ja-JP" altLang="en-US" sz="1100">
              <a:solidFill>
                <a:sysClr val="windowText" lastClr="000000"/>
              </a:solidFill>
              <a:effectLst/>
              <a:latin typeface="+mn-lt"/>
              <a:ea typeface="+mn-ea"/>
              <a:cs typeface="+mn-cs"/>
            </a:rPr>
            <a:t>人口千人当たり職員数は、</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0.12</a:t>
          </a:r>
          <a:r>
            <a:rPr kumimoji="1" lang="ja-JP" altLang="ja-JP" sz="1100">
              <a:solidFill>
                <a:sysClr val="windowText" lastClr="000000"/>
              </a:solidFill>
              <a:effectLst/>
              <a:latin typeface="+mn-lt"/>
              <a:ea typeface="+mn-ea"/>
              <a:cs typeface="+mn-cs"/>
            </a:rPr>
            <a:t>人増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6.05</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既存事務事業の再検証を行い、サービス水準を低下させないことを基本に、多様な雇用形態の活用や官民連携による手法等を推進し、計画に定めた目標値を達成できるよう職員定員数の適正化に努め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91757</xdr:rowOff>
    </xdr:from>
    <xdr:to>
      <xdr:col>24</xdr:col>
      <xdr:colOff>558800</xdr:colOff>
      <xdr:row>60</xdr:row>
      <xdr:rowOff>115888</xdr:rowOff>
    </xdr:to>
    <xdr:cxnSp macro="">
      <xdr:nvCxnSpPr>
        <xdr:cNvPr id="320" name="直線コネクタ 319"/>
        <xdr:cNvCxnSpPr/>
      </xdr:nvCxnSpPr>
      <xdr:spPr>
        <a:xfrm>
          <a:off x="16179800" y="103787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1"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15346</xdr:rowOff>
    </xdr:from>
    <xdr:to>
      <xdr:col>23</xdr:col>
      <xdr:colOff>406400</xdr:colOff>
      <xdr:row>60</xdr:row>
      <xdr:rowOff>91757</xdr:rowOff>
    </xdr:to>
    <xdr:cxnSp macro="">
      <xdr:nvCxnSpPr>
        <xdr:cNvPr id="323" name="直線コネクタ 322"/>
        <xdr:cNvCxnSpPr/>
      </xdr:nvCxnSpPr>
      <xdr:spPr>
        <a:xfrm>
          <a:off x="15290800" y="1030234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5" name="テキスト ボックス 324"/>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3281</xdr:rowOff>
    </xdr:from>
    <xdr:to>
      <xdr:col>22</xdr:col>
      <xdr:colOff>203200</xdr:colOff>
      <xdr:row>60</xdr:row>
      <xdr:rowOff>15346</xdr:rowOff>
    </xdr:to>
    <xdr:cxnSp macro="">
      <xdr:nvCxnSpPr>
        <xdr:cNvPr id="326" name="直線コネクタ 325"/>
        <xdr:cNvCxnSpPr/>
      </xdr:nvCxnSpPr>
      <xdr:spPr>
        <a:xfrm>
          <a:off x="14401800" y="10290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8" name="テキスト ボックス 327"/>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3281</xdr:rowOff>
    </xdr:from>
    <xdr:to>
      <xdr:col>21</xdr:col>
      <xdr:colOff>0</xdr:colOff>
      <xdr:row>60</xdr:row>
      <xdr:rowOff>5292</xdr:rowOff>
    </xdr:to>
    <xdr:cxnSp macro="">
      <xdr:nvCxnSpPr>
        <xdr:cNvPr id="329" name="直線コネクタ 328"/>
        <xdr:cNvCxnSpPr/>
      </xdr:nvCxnSpPr>
      <xdr:spPr>
        <a:xfrm flipV="1">
          <a:off x="13512800" y="1029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1" name="テキスト ボックス 330"/>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3" name="テキスト ボックス 332"/>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65088</xdr:rowOff>
    </xdr:from>
    <xdr:to>
      <xdr:col>24</xdr:col>
      <xdr:colOff>609600</xdr:colOff>
      <xdr:row>60</xdr:row>
      <xdr:rowOff>166688</xdr:rowOff>
    </xdr:to>
    <xdr:sp macro="" textlink="">
      <xdr:nvSpPr>
        <xdr:cNvPr id="339" name="円/楕円 338"/>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81615</xdr:rowOff>
    </xdr:from>
    <xdr:ext cx="762000" cy="259045"/>
    <xdr:sp macro="" textlink="">
      <xdr:nvSpPr>
        <xdr:cNvPr id="340"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40957</xdr:rowOff>
    </xdr:from>
    <xdr:to>
      <xdr:col>23</xdr:col>
      <xdr:colOff>457200</xdr:colOff>
      <xdr:row>60</xdr:row>
      <xdr:rowOff>142557</xdr:rowOff>
    </xdr:to>
    <xdr:sp macro="" textlink="">
      <xdr:nvSpPr>
        <xdr:cNvPr id="341" name="円/楕円 340"/>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152734</xdr:rowOff>
    </xdr:from>
    <xdr:ext cx="736600" cy="259045"/>
    <xdr:sp macro="" textlink="">
      <xdr:nvSpPr>
        <xdr:cNvPr id="342" name="テキスト ボックス 341"/>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135996</xdr:rowOff>
    </xdr:from>
    <xdr:to>
      <xdr:col>22</xdr:col>
      <xdr:colOff>254000</xdr:colOff>
      <xdr:row>60</xdr:row>
      <xdr:rowOff>66146</xdr:rowOff>
    </xdr:to>
    <xdr:sp macro="" textlink="">
      <xdr:nvSpPr>
        <xdr:cNvPr id="343" name="円/楕円 342"/>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76323</xdr:rowOff>
    </xdr:from>
    <xdr:ext cx="762000" cy="259045"/>
    <xdr:sp macro="" textlink="">
      <xdr:nvSpPr>
        <xdr:cNvPr id="344" name="テキスト ボックス 343"/>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123931</xdr:rowOff>
    </xdr:from>
    <xdr:to>
      <xdr:col>21</xdr:col>
      <xdr:colOff>50800</xdr:colOff>
      <xdr:row>60</xdr:row>
      <xdr:rowOff>54081</xdr:rowOff>
    </xdr:to>
    <xdr:sp macro="" textlink="">
      <xdr:nvSpPr>
        <xdr:cNvPr id="345" name="円/楕円 344"/>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64258</xdr:rowOff>
    </xdr:from>
    <xdr:ext cx="762000" cy="259045"/>
    <xdr:sp macro="" textlink="">
      <xdr:nvSpPr>
        <xdr:cNvPr id="346" name="テキスト ボックス 345"/>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125942</xdr:rowOff>
    </xdr:from>
    <xdr:to>
      <xdr:col>19</xdr:col>
      <xdr:colOff>533400</xdr:colOff>
      <xdr:row>60</xdr:row>
      <xdr:rowOff>56092</xdr:rowOff>
    </xdr:to>
    <xdr:sp macro="" textlink="">
      <xdr:nvSpPr>
        <xdr:cNvPr id="347" name="円/楕円 346"/>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66269</xdr:rowOff>
    </xdr:from>
    <xdr:ext cx="762000" cy="259045"/>
    <xdr:sp macro="" textlink="">
      <xdr:nvSpPr>
        <xdr:cNvPr id="348" name="テキスト ボックス 347"/>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元利償還金等から控除される算入公債費等が減少したことなどから、前年度と比較して比率の分子が増加し、単年度では前年度比</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３ヵ年平均についても、前年度比</a:t>
          </a:r>
          <a:r>
            <a:rPr kumimoji="1" lang="en-US" altLang="ja-JP" sz="1100">
              <a:solidFill>
                <a:sysClr val="windowText" lastClr="000000"/>
              </a:solidFill>
              <a:effectLst/>
              <a:latin typeface="+mn-lt"/>
              <a:ea typeface="+mn-ea"/>
              <a:cs typeface="+mn-cs"/>
            </a:rPr>
            <a:t>0.5</a:t>
          </a:r>
          <a:r>
            <a:rPr kumimoji="1" lang="ja-JP" altLang="en-US"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％となった。</a:t>
          </a:r>
        </a:p>
        <a:p>
          <a:r>
            <a:rPr kumimoji="1" lang="ja-JP" altLang="en-US" sz="1100">
              <a:solidFill>
                <a:sysClr val="windowText" lastClr="000000"/>
              </a:solidFill>
              <a:effectLst/>
              <a:latin typeface="+mn-lt"/>
              <a:ea typeface="+mn-ea"/>
              <a:cs typeface="+mn-cs"/>
            </a:rPr>
            <a:t>　今後、都市基盤整備のための市債の発行に伴う公債費の増加が見込まれることから、より一層計画的な財政運営に取り組んでいく。</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21772</xdr:rowOff>
    </xdr:from>
    <xdr:to>
      <xdr:col>24</xdr:col>
      <xdr:colOff>558800</xdr:colOff>
      <xdr:row>38</xdr:row>
      <xdr:rowOff>56243</xdr:rowOff>
    </xdr:to>
    <xdr:cxnSp macro="">
      <xdr:nvCxnSpPr>
        <xdr:cNvPr id="383" name="直線コネクタ 382"/>
        <xdr:cNvCxnSpPr/>
      </xdr:nvCxnSpPr>
      <xdr:spPr>
        <a:xfrm>
          <a:off x="16179800" y="65368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21772</xdr:rowOff>
    </xdr:from>
    <xdr:to>
      <xdr:col>23</xdr:col>
      <xdr:colOff>406400</xdr:colOff>
      <xdr:row>38</xdr:row>
      <xdr:rowOff>49349</xdr:rowOff>
    </xdr:to>
    <xdr:cxnSp macro="">
      <xdr:nvCxnSpPr>
        <xdr:cNvPr id="386" name="直線コネクタ 385"/>
        <xdr:cNvCxnSpPr/>
      </xdr:nvCxnSpPr>
      <xdr:spPr>
        <a:xfrm flipV="1">
          <a:off x="15290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49349</xdr:rowOff>
    </xdr:from>
    <xdr:to>
      <xdr:col>22</xdr:col>
      <xdr:colOff>203200</xdr:colOff>
      <xdr:row>38</xdr:row>
      <xdr:rowOff>138974</xdr:rowOff>
    </xdr:to>
    <xdr:cxnSp macro="">
      <xdr:nvCxnSpPr>
        <xdr:cNvPr id="389" name="直線コネクタ 388"/>
        <xdr:cNvCxnSpPr/>
      </xdr:nvCxnSpPr>
      <xdr:spPr>
        <a:xfrm flipV="1">
          <a:off x="14401800" y="656444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1" name="テキスト ボックス 390"/>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138974</xdr:rowOff>
    </xdr:from>
    <xdr:to>
      <xdr:col>21</xdr:col>
      <xdr:colOff>0</xdr:colOff>
      <xdr:row>39</xdr:row>
      <xdr:rowOff>57150</xdr:rowOff>
    </xdr:to>
    <xdr:cxnSp macro="">
      <xdr:nvCxnSpPr>
        <xdr:cNvPr id="392" name="直線コネクタ 391"/>
        <xdr:cNvCxnSpPr/>
      </xdr:nvCxnSpPr>
      <xdr:spPr>
        <a:xfrm flipV="1">
          <a:off x="13512800" y="665407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402" name="円/楕円 401"/>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403"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142422</xdr:rowOff>
    </xdr:from>
    <xdr:to>
      <xdr:col>23</xdr:col>
      <xdr:colOff>457200</xdr:colOff>
      <xdr:row>38</xdr:row>
      <xdr:rowOff>72572</xdr:rowOff>
    </xdr:to>
    <xdr:sp macro="" textlink="">
      <xdr:nvSpPr>
        <xdr:cNvPr id="404" name="円/楕円 403"/>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82749</xdr:rowOff>
    </xdr:from>
    <xdr:ext cx="736600" cy="259045"/>
    <xdr:sp macro="" textlink="">
      <xdr:nvSpPr>
        <xdr:cNvPr id="405" name="テキスト ボックス 404"/>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169999</xdr:rowOff>
    </xdr:from>
    <xdr:to>
      <xdr:col>22</xdr:col>
      <xdr:colOff>254000</xdr:colOff>
      <xdr:row>38</xdr:row>
      <xdr:rowOff>100149</xdr:rowOff>
    </xdr:to>
    <xdr:sp macro="" textlink="">
      <xdr:nvSpPr>
        <xdr:cNvPr id="406" name="円/楕円 405"/>
        <xdr:cNvSpPr/>
      </xdr:nvSpPr>
      <xdr:spPr>
        <a:xfrm>
          <a:off x="15240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110326</xdr:rowOff>
    </xdr:from>
    <xdr:ext cx="762000" cy="259045"/>
    <xdr:sp macro="" textlink="">
      <xdr:nvSpPr>
        <xdr:cNvPr id="407" name="テキスト ボックス 406"/>
        <xdr:cNvSpPr txBox="1"/>
      </xdr:nvSpPr>
      <xdr:spPr>
        <a:xfrm>
          <a:off x="14909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88174</xdr:rowOff>
    </xdr:from>
    <xdr:to>
      <xdr:col>21</xdr:col>
      <xdr:colOff>50800</xdr:colOff>
      <xdr:row>39</xdr:row>
      <xdr:rowOff>18324</xdr:rowOff>
    </xdr:to>
    <xdr:sp macro="" textlink="">
      <xdr:nvSpPr>
        <xdr:cNvPr id="408" name="円/楕円 407"/>
        <xdr:cNvSpPr/>
      </xdr:nvSpPr>
      <xdr:spPr>
        <a:xfrm>
          <a:off x="14351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28501</xdr:rowOff>
    </xdr:from>
    <xdr:ext cx="762000" cy="259045"/>
    <xdr:sp macro="" textlink="">
      <xdr:nvSpPr>
        <xdr:cNvPr id="409" name="テキスト ボックス 408"/>
        <xdr:cNvSpPr txBox="1"/>
      </xdr:nvSpPr>
      <xdr:spPr>
        <a:xfrm>
          <a:off x="14020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10" name="円/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地方債残高の増加や債務負担行為に基づく支出予定額の増加などにより、将来負担額は増加したものの、充当可能財源等を控除した分子はマイナスとなり、将来負担比率は前年度に引き続きなしとなった。</a:t>
          </a:r>
        </a:p>
        <a:p>
          <a:r>
            <a:rPr kumimoji="1" lang="ja-JP" altLang="en-US" sz="1100">
              <a:solidFill>
                <a:sysClr val="windowText" lastClr="000000"/>
              </a:solidFill>
              <a:effectLst/>
              <a:latin typeface="+mn-lt"/>
              <a:ea typeface="+mn-ea"/>
              <a:cs typeface="+mn-cs"/>
            </a:rPr>
            <a:t>　今後、都市基盤整備に伴う市債の発行が見込まれることから、この比率を注視して財政運営に取り組んでいく。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5"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6" name="フローチャート : 判断 445"/>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7" name="フローチャート : 判断 446"/>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48" name="テキスト ボックス 447"/>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9" name="フローチャート : 判断 448"/>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0" name="テキスト ボックス 449"/>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1" name="フローチャート : 判断 450"/>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2" name="テキスト ボックス 451"/>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3" name="フローチャート : 判断 452"/>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4" name="テキスト ボックス 453"/>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退職手当組合負担金</a:t>
          </a:r>
          <a:r>
            <a:rPr kumimoji="1" lang="ja-JP" altLang="en-US" sz="1100">
              <a:solidFill>
                <a:sysClr val="windowText" lastClr="000000"/>
              </a:solidFill>
              <a:effectLst/>
              <a:latin typeface="+mn-lt"/>
              <a:ea typeface="+mn-ea"/>
              <a:cs typeface="+mn-cs"/>
            </a:rPr>
            <a:t>等が減少したものの、委員等報酬、一般職給料等が増加したことにより</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26.8</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類似団体平均と比較して、</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ポイント上回っているため、「定員管理適正化計画」</a:t>
          </a:r>
          <a:r>
            <a:rPr kumimoji="1" lang="ja-JP" altLang="en-US" sz="1100">
              <a:solidFill>
                <a:sysClr val="windowText" lastClr="000000"/>
              </a:solidFill>
              <a:effectLst/>
              <a:latin typeface="+mn-lt"/>
              <a:ea typeface="+mn-ea"/>
              <a:cs typeface="+mn-cs"/>
            </a:rPr>
            <a:t>（改訂版）</a:t>
          </a:r>
          <a:r>
            <a:rPr kumimoji="1" lang="ja-JP" altLang="ja-JP" sz="1100">
              <a:solidFill>
                <a:sysClr val="windowText" lastClr="000000"/>
              </a:solidFill>
              <a:effectLst/>
              <a:latin typeface="+mn-lt"/>
              <a:ea typeface="+mn-ea"/>
              <a:cs typeface="+mn-cs"/>
            </a:rPr>
            <a:t>に基づき、</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定員数の適正管理を行うとともに、人件費の抑制に努めていく。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35560</xdr:rowOff>
    </xdr:to>
    <xdr:cxnSp macro="">
      <xdr:nvCxnSpPr>
        <xdr:cNvPr id="66" name="直線コネクタ 65"/>
        <xdr:cNvCxnSpPr/>
      </xdr:nvCxnSpPr>
      <xdr:spPr>
        <a:xfrm>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92710</xdr:rowOff>
    </xdr:to>
    <xdr:cxnSp macro="">
      <xdr:nvCxnSpPr>
        <xdr:cNvPr id="69" name="直線コネクタ 68"/>
        <xdr:cNvCxnSpPr/>
      </xdr:nvCxnSpPr>
      <xdr:spPr>
        <a:xfrm>
          <a:off x="3098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38</xdr:row>
      <xdr:rowOff>12700</xdr:rowOff>
    </xdr:to>
    <xdr:cxnSp macro="">
      <xdr:nvCxnSpPr>
        <xdr:cNvPr id="72" name="直線コネクタ 71"/>
        <xdr:cNvCxnSpPr/>
      </xdr:nvCxnSpPr>
      <xdr:spPr>
        <a:xfrm flipV="1">
          <a:off x="2209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35560</xdr:rowOff>
    </xdr:to>
    <xdr:cxnSp macro="">
      <xdr:nvCxnSpPr>
        <xdr:cNvPr id="75" name="直線コネクタ 74"/>
        <xdr:cNvCxnSpPr/>
      </xdr:nvCxnSpPr>
      <xdr:spPr>
        <a:xfrm flipV="1">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9" name="円/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街路照明施設電気料、消防団出動費（費用弁償）の減少などにより経常収支比率に係る物件費は減少しているものの</a:t>
          </a:r>
          <a:r>
            <a:rPr kumimoji="1" lang="ja-JP" altLang="ja-JP" sz="1100">
              <a:solidFill>
                <a:sysClr val="windowText" lastClr="000000"/>
              </a:solidFill>
              <a:effectLst/>
              <a:latin typeface="+mn-lt"/>
              <a:ea typeface="+mn-ea"/>
              <a:cs typeface="+mn-cs"/>
            </a:rPr>
            <a:t>、経常収支比率を計算する際の分母となる経常一般財源等が前年度と比較して減少したこと</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物件費に係る経常収支比率は</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16.8</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類似団体平均との比較では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ほぼ同水準の数値となっている。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羽村駅西口土地区画整理事業や、動物公園、スイミングセンターなどの独自施設の維持管理費等を含め、今後も事務事業の総点検を行い、事業の必要性、効率性、有効性、緊急性を精査し、見直しを進めていき、物件費の抑制に努め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35560</xdr:rowOff>
    </xdr:to>
    <xdr:cxnSp macro="">
      <xdr:nvCxnSpPr>
        <xdr:cNvPr id="127" name="直線コネクタ 126"/>
        <xdr:cNvCxnSpPr/>
      </xdr:nvCxnSpPr>
      <xdr:spPr>
        <a:xfrm>
          <a:off x="15671800" y="3060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146050</xdr:rowOff>
    </xdr:to>
    <xdr:cxnSp macro="">
      <xdr:nvCxnSpPr>
        <xdr:cNvPr id="130" name="直線コネクタ 129"/>
        <xdr:cNvCxnSpPr/>
      </xdr:nvCxnSpPr>
      <xdr:spPr>
        <a:xfrm>
          <a:off x="14782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123190</xdr:rowOff>
    </xdr:from>
    <xdr:to>
      <xdr:col>21</xdr:col>
      <xdr:colOff>361950</xdr:colOff>
      <xdr:row>17</xdr:row>
      <xdr:rowOff>146050</xdr:rowOff>
    </xdr:to>
    <xdr:cxnSp macro="">
      <xdr:nvCxnSpPr>
        <xdr:cNvPr id="133" name="直線コネクタ 132"/>
        <xdr:cNvCxnSpPr/>
      </xdr:nvCxnSpPr>
      <xdr:spPr>
        <a:xfrm flipV="1">
          <a:off x="13893800" y="303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17</xdr:row>
      <xdr:rowOff>146050</xdr:rowOff>
    </xdr:to>
    <xdr:cxnSp macro="">
      <xdr:nvCxnSpPr>
        <xdr:cNvPr id="136" name="直線コネクタ 135"/>
        <xdr:cNvCxnSpPr/>
      </xdr:nvCxnSpPr>
      <xdr:spPr>
        <a:xfrm>
          <a:off x="13004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6" name="円/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8" name="円/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50" name="円/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51" name="テキスト ボックス 150"/>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4" name="円/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国が定める公定価格の上昇に伴い</a:t>
          </a:r>
          <a:r>
            <a:rPr kumimoji="1" lang="ja-JP" altLang="ja-JP" sz="1100">
              <a:solidFill>
                <a:sysClr val="windowText" lastClr="000000"/>
              </a:solidFill>
              <a:effectLst/>
              <a:latin typeface="+mn-lt"/>
              <a:ea typeface="+mn-ea"/>
              <a:cs typeface="+mn-cs"/>
            </a:rPr>
            <a:t>私立保育園</a:t>
          </a:r>
          <a:r>
            <a:rPr kumimoji="1" lang="ja-JP" altLang="en-US" sz="1100">
              <a:solidFill>
                <a:sysClr val="windowText" lastClr="000000"/>
              </a:solidFill>
              <a:effectLst/>
              <a:latin typeface="+mn-lt"/>
              <a:ea typeface="+mn-ea"/>
              <a:cs typeface="+mn-cs"/>
            </a:rPr>
            <a:t>保育委託料</a:t>
          </a:r>
          <a:r>
            <a:rPr kumimoji="1" lang="ja-JP" altLang="ja-JP" sz="1100">
              <a:solidFill>
                <a:sysClr val="windowText" lastClr="000000"/>
              </a:solidFill>
              <a:effectLst/>
              <a:latin typeface="+mn-lt"/>
              <a:ea typeface="+mn-ea"/>
              <a:cs typeface="+mn-cs"/>
            </a:rPr>
            <a:t>や施設型給付費等が</a:t>
          </a:r>
          <a:r>
            <a:rPr kumimoji="1" lang="ja-JP" altLang="en-US" sz="1100">
              <a:solidFill>
                <a:sysClr val="windowText" lastClr="000000"/>
              </a:solidFill>
              <a:effectLst/>
              <a:latin typeface="+mn-lt"/>
              <a:ea typeface="+mn-ea"/>
              <a:cs typeface="+mn-cs"/>
            </a:rPr>
            <a:t>増加したことや</a:t>
          </a:r>
          <a:r>
            <a:rPr kumimoji="1" lang="ja-JP" altLang="ja-JP" sz="1100">
              <a:solidFill>
                <a:sysClr val="windowText" lastClr="000000"/>
              </a:solidFill>
              <a:effectLst/>
              <a:latin typeface="+mn-lt"/>
              <a:ea typeface="+mn-ea"/>
              <a:cs typeface="+mn-cs"/>
            </a:rPr>
            <a:t>、障害福祉サービス費など</a:t>
          </a:r>
          <a:r>
            <a:rPr kumimoji="1" lang="ja-JP" altLang="en-US" sz="1100">
              <a:solidFill>
                <a:sysClr val="windowText" lastClr="000000"/>
              </a:solidFill>
              <a:effectLst/>
              <a:latin typeface="+mn-lt"/>
              <a:ea typeface="+mn-ea"/>
              <a:cs typeface="+mn-cs"/>
            </a:rPr>
            <a:t>の増加</a:t>
          </a:r>
          <a:r>
            <a:rPr kumimoji="1" lang="ja-JP" altLang="ja-JP" sz="1100">
              <a:solidFill>
                <a:sysClr val="windowText" lastClr="000000"/>
              </a:solidFill>
              <a:effectLst/>
              <a:latin typeface="+mn-lt"/>
              <a:ea typeface="+mn-ea"/>
              <a:cs typeface="+mn-cs"/>
            </a:rPr>
            <a:t>により、前年度比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19.6</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子育て支援、高齢者福祉、障害者福祉の各分野において、市独自の施策が充実していることから、類似団体平均と比較して、引き続き高い水準にある。様々な福祉施策について持続可能なものとして再構築を図るよう、制度のあり方の検討、見直し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151493</xdr:rowOff>
    </xdr:from>
    <xdr:to>
      <xdr:col>7</xdr:col>
      <xdr:colOff>15875</xdr:colOff>
      <xdr:row>61</xdr:row>
      <xdr:rowOff>48078</xdr:rowOff>
    </xdr:to>
    <xdr:cxnSp macro="">
      <xdr:nvCxnSpPr>
        <xdr:cNvPr id="190" name="直線コネクタ 189"/>
        <xdr:cNvCxnSpPr/>
      </xdr:nvCxnSpPr>
      <xdr:spPr>
        <a:xfrm>
          <a:off x="3987800" y="10267043"/>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83457</xdr:rowOff>
    </xdr:from>
    <xdr:to>
      <xdr:col>5</xdr:col>
      <xdr:colOff>549275</xdr:colOff>
      <xdr:row>59</xdr:row>
      <xdr:rowOff>151493</xdr:rowOff>
    </xdr:to>
    <xdr:cxnSp macro="">
      <xdr:nvCxnSpPr>
        <xdr:cNvPr id="193" name="直線コネクタ 192"/>
        <xdr:cNvCxnSpPr/>
      </xdr:nvCxnSpPr>
      <xdr:spPr>
        <a:xfrm>
          <a:off x="3098800" y="100275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167822</xdr:rowOff>
    </xdr:from>
    <xdr:to>
      <xdr:col>4</xdr:col>
      <xdr:colOff>346075</xdr:colOff>
      <xdr:row>58</xdr:row>
      <xdr:rowOff>83457</xdr:rowOff>
    </xdr:to>
    <xdr:cxnSp macro="">
      <xdr:nvCxnSpPr>
        <xdr:cNvPr id="196" name="直線コネクタ 195"/>
        <xdr:cNvCxnSpPr/>
      </xdr:nvCxnSpPr>
      <xdr:spPr>
        <a:xfrm>
          <a:off x="2209800" y="994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124278</xdr:rowOff>
    </xdr:from>
    <xdr:to>
      <xdr:col>3</xdr:col>
      <xdr:colOff>142875</xdr:colOff>
      <xdr:row>57</xdr:row>
      <xdr:rowOff>167822</xdr:rowOff>
    </xdr:to>
    <xdr:cxnSp macro="">
      <xdr:nvCxnSpPr>
        <xdr:cNvPr id="199" name="直線コネクタ 198"/>
        <xdr:cNvCxnSpPr/>
      </xdr:nvCxnSpPr>
      <xdr:spPr>
        <a:xfrm>
          <a:off x="1320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168728</xdr:rowOff>
    </xdr:from>
    <xdr:to>
      <xdr:col>7</xdr:col>
      <xdr:colOff>66675</xdr:colOff>
      <xdr:row>61</xdr:row>
      <xdr:rowOff>98878</xdr:rowOff>
    </xdr:to>
    <xdr:sp macro="" textlink="">
      <xdr:nvSpPr>
        <xdr:cNvPr id="209" name="円/楕円 208"/>
        <xdr:cNvSpPr/>
      </xdr:nvSpPr>
      <xdr:spPr>
        <a:xfrm>
          <a:off x="47752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77305</xdr:rowOff>
    </xdr:from>
    <xdr:ext cx="762000" cy="259045"/>
    <xdr:sp macro="" textlink="">
      <xdr:nvSpPr>
        <xdr:cNvPr id="210" name="扶助費該当値テキスト"/>
        <xdr:cNvSpPr txBox="1"/>
      </xdr:nvSpPr>
      <xdr:spPr>
        <a:xfrm>
          <a:off x="4914900"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100693</xdr:rowOff>
    </xdr:from>
    <xdr:to>
      <xdr:col>5</xdr:col>
      <xdr:colOff>600075</xdr:colOff>
      <xdr:row>60</xdr:row>
      <xdr:rowOff>30843</xdr:rowOff>
    </xdr:to>
    <xdr:sp macro="" textlink="">
      <xdr:nvSpPr>
        <xdr:cNvPr id="211" name="円/楕円 210"/>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15620</xdr:rowOff>
    </xdr:from>
    <xdr:ext cx="736600" cy="259045"/>
    <xdr:sp macro="" textlink="">
      <xdr:nvSpPr>
        <xdr:cNvPr id="212" name="テキスト ボックス 211"/>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32657</xdr:rowOff>
    </xdr:from>
    <xdr:to>
      <xdr:col>4</xdr:col>
      <xdr:colOff>396875</xdr:colOff>
      <xdr:row>58</xdr:row>
      <xdr:rowOff>134257</xdr:rowOff>
    </xdr:to>
    <xdr:sp macro="" textlink="">
      <xdr:nvSpPr>
        <xdr:cNvPr id="213" name="円/楕円 212"/>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119034</xdr:rowOff>
    </xdr:from>
    <xdr:ext cx="762000" cy="259045"/>
    <xdr:sp macro="" textlink="">
      <xdr:nvSpPr>
        <xdr:cNvPr id="214" name="テキスト ボックス 213"/>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5" name="円/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73478</xdr:rowOff>
    </xdr:from>
    <xdr:to>
      <xdr:col>1</xdr:col>
      <xdr:colOff>676275</xdr:colOff>
      <xdr:row>58</xdr:row>
      <xdr:rowOff>3628</xdr:rowOff>
    </xdr:to>
    <xdr:sp macro="" textlink="">
      <xdr:nvSpPr>
        <xdr:cNvPr id="217" name="円/楕円 216"/>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159855</xdr:rowOff>
    </xdr:from>
    <xdr:ext cx="762000" cy="259045"/>
    <xdr:sp macro="" textlink="">
      <xdr:nvSpPr>
        <xdr:cNvPr id="218" name="テキスト ボックス 217"/>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介護保険事業会計や後期高齢者医療など</a:t>
          </a:r>
          <a:r>
            <a:rPr kumimoji="1" lang="ja-JP" altLang="ja-JP" sz="1100">
              <a:solidFill>
                <a:sysClr val="windowText" lastClr="000000"/>
              </a:solidFill>
              <a:effectLst/>
              <a:latin typeface="+mn-lt"/>
              <a:ea typeface="+mn-ea"/>
              <a:cs typeface="+mn-cs"/>
            </a:rPr>
            <a:t>特別会計への繰出金</a:t>
          </a:r>
          <a:r>
            <a:rPr kumimoji="1" lang="ja-JP" altLang="en-US" sz="1100">
              <a:solidFill>
                <a:sysClr val="windowText" lastClr="000000"/>
              </a:solidFill>
              <a:effectLst/>
              <a:latin typeface="+mn-lt"/>
              <a:ea typeface="+mn-ea"/>
              <a:cs typeface="+mn-cs"/>
            </a:rPr>
            <a:t>が増加したことや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羽村市自然休暇村や博物館の施設修繕料の増加などにより維持補修費が増加したことから、</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13.6</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類似団体平均との比較では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引き続き低い水準で推移している。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等総合管理計画」及び「公共建築物維持保全計画」に基づき、公共施設の維持補修を計画的かつ効果的に行うとともに、各特別会計において受益者負担の適正化を推進し、数値の抑制に努め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80735</xdr:rowOff>
    </xdr:to>
    <xdr:cxnSp macro="">
      <xdr:nvCxnSpPr>
        <xdr:cNvPr id="253" name="直線コネクタ 252"/>
        <xdr:cNvCxnSpPr/>
      </xdr:nvCxnSpPr>
      <xdr:spPr>
        <a:xfrm>
          <a:off x="15671800" y="96901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34472</xdr:rowOff>
    </xdr:from>
    <xdr:to>
      <xdr:col>22</xdr:col>
      <xdr:colOff>565150</xdr:colOff>
      <xdr:row>56</xdr:row>
      <xdr:rowOff>88900</xdr:rowOff>
    </xdr:to>
    <xdr:cxnSp macro="">
      <xdr:nvCxnSpPr>
        <xdr:cNvPr id="256" name="直線コネクタ 255"/>
        <xdr:cNvCxnSpPr/>
      </xdr:nvCxnSpPr>
      <xdr:spPr>
        <a:xfrm>
          <a:off x="14782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23585</xdr:rowOff>
    </xdr:from>
    <xdr:to>
      <xdr:col>21</xdr:col>
      <xdr:colOff>361950</xdr:colOff>
      <xdr:row>56</xdr:row>
      <xdr:rowOff>34472</xdr:rowOff>
    </xdr:to>
    <xdr:cxnSp macro="">
      <xdr:nvCxnSpPr>
        <xdr:cNvPr id="259" name="直線コネクタ 258"/>
        <xdr:cNvCxnSpPr/>
      </xdr:nvCxnSpPr>
      <xdr:spPr>
        <a:xfrm>
          <a:off x="13893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162378</xdr:rowOff>
    </xdr:from>
    <xdr:to>
      <xdr:col>20</xdr:col>
      <xdr:colOff>158750</xdr:colOff>
      <xdr:row>56</xdr:row>
      <xdr:rowOff>23585</xdr:rowOff>
    </xdr:to>
    <xdr:cxnSp macro="">
      <xdr:nvCxnSpPr>
        <xdr:cNvPr id="262" name="直線コネクタ 261"/>
        <xdr:cNvCxnSpPr/>
      </xdr:nvCxnSpPr>
      <xdr:spPr>
        <a:xfrm>
          <a:off x="13004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29935</xdr:rowOff>
    </xdr:from>
    <xdr:to>
      <xdr:col>24</xdr:col>
      <xdr:colOff>82550</xdr:colOff>
      <xdr:row>57</xdr:row>
      <xdr:rowOff>131535</xdr:rowOff>
    </xdr:to>
    <xdr:sp macro="" textlink="">
      <xdr:nvSpPr>
        <xdr:cNvPr id="272" name="円/楕円 271"/>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46462</xdr:rowOff>
    </xdr:from>
    <xdr:ext cx="762000" cy="259045"/>
    <xdr:sp macro="" textlink="">
      <xdr:nvSpPr>
        <xdr:cNvPr id="273" name="その他該当値テキスト"/>
        <xdr:cNvSpPr txBox="1"/>
      </xdr:nvSpPr>
      <xdr:spPr>
        <a:xfrm>
          <a:off x="16598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4" name="円/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155122</xdr:rowOff>
    </xdr:from>
    <xdr:to>
      <xdr:col>21</xdr:col>
      <xdr:colOff>412750</xdr:colOff>
      <xdr:row>56</xdr:row>
      <xdr:rowOff>85272</xdr:rowOff>
    </xdr:to>
    <xdr:sp macro="" textlink="">
      <xdr:nvSpPr>
        <xdr:cNvPr id="276" name="円/楕円 275"/>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95449</xdr:rowOff>
    </xdr:from>
    <xdr:ext cx="762000" cy="259045"/>
    <xdr:sp macro="" textlink="">
      <xdr:nvSpPr>
        <xdr:cNvPr id="277" name="テキスト ボックス 276"/>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144235</xdr:rowOff>
    </xdr:from>
    <xdr:to>
      <xdr:col>20</xdr:col>
      <xdr:colOff>209550</xdr:colOff>
      <xdr:row>56</xdr:row>
      <xdr:rowOff>74385</xdr:rowOff>
    </xdr:to>
    <xdr:sp macro="" textlink="">
      <xdr:nvSpPr>
        <xdr:cNvPr id="278" name="円/楕円 277"/>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84562</xdr:rowOff>
    </xdr:from>
    <xdr:ext cx="762000" cy="259045"/>
    <xdr:sp macro="" textlink="">
      <xdr:nvSpPr>
        <xdr:cNvPr id="279" name="テキスト ボックス 278"/>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111578</xdr:rowOff>
    </xdr:from>
    <xdr:to>
      <xdr:col>19</xdr:col>
      <xdr:colOff>6350</xdr:colOff>
      <xdr:row>56</xdr:row>
      <xdr:rowOff>41728</xdr:rowOff>
    </xdr:to>
    <xdr:sp macro="" textlink="">
      <xdr:nvSpPr>
        <xdr:cNvPr id="280" name="円/楕円 279"/>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51905</xdr:rowOff>
    </xdr:from>
    <xdr:ext cx="762000" cy="259045"/>
    <xdr:sp macro="" textlink="">
      <xdr:nvSpPr>
        <xdr:cNvPr id="281" name="テキスト ボックス 280"/>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西多摩衛生組合負担金</a:t>
          </a:r>
          <a:r>
            <a:rPr kumimoji="1" lang="ja-JP" altLang="en-US" sz="1100">
              <a:solidFill>
                <a:sysClr val="windowText" lastClr="000000"/>
              </a:solidFill>
              <a:effectLst/>
              <a:latin typeface="+mn-lt"/>
              <a:ea typeface="+mn-ea"/>
              <a:cs typeface="+mn-cs"/>
            </a:rPr>
            <a:t>、常備消防都委託金の減少などにより経常収支比率に係る補助費等は減少しているものの、</a:t>
          </a:r>
          <a:r>
            <a:rPr kumimoji="1" lang="ja-JP" altLang="ja-JP" sz="1100">
              <a:solidFill>
                <a:sysClr val="windowText" lastClr="000000"/>
              </a:solidFill>
              <a:effectLst/>
              <a:latin typeface="+mn-lt"/>
              <a:ea typeface="+mn-ea"/>
              <a:cs typeface="+mn-cs"/>
            </a:rPr>
            <a:t>、経常収支比率を計算する際の分母となる経常一般財源等が前年度と比較して減少したことから、</a:t>
          </a:r>
          <a:r>
            <a:rPr kumimoji="1" lang="ja-JP" altLang="en-US" sz="1100">
              <a:solidFill>
                <a:sysClr val="windowText" lastClr="000000"/>
              </a:solidFill>
              <a:effectLst/>
              <a:latin typeface="+mn-lt"/>
              <a:ea typeface="+mn-ea"/>
              <a:cs typeface="+mn-cs"/>
            </a:rPr>
            <a:t>補助費等</a:t>
          </a:r>
          <a:r>
            <a:rPr kumimoji="1" lang="ja-JP" altLang="ja-JP" sz="1100">
              <a:solidFill>
                <a:sysClr val="windowText" lastClr="000000"/>
              </a:solidFill>
              <a:effectLst/>
              <a:latin typeface="+mn-lt"/>
              <a:ea typeface="+mn-ea"/>
              <a:cs typeface="+mn-cs"/>
            </a:rPr>
            <a:t>に係る経常収支比率は前年度比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16.3</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市民等に対する補助交付金が充実していること</a:t>
          </a:r>
          <a:r>
            <a:rPr kumimoji="1" lang="ja-JP" altLang="en-US" sz="1100">
              <a:solidFill>
                <a:schemeClr val="dk1"/>
              </a:solidFill>
              <a:effectLst/>
              <a:latin typeface="+mn-lt"/>
              <a:ea typeface="+mn-ea"/>
              <a:cs typeface="+mn-cs"/>
            </a:rPr>
            <a:t>や</a:t>
          </a:r>
          <a:r>
            <a:rPr kumimoji="1" lang="ja-JP" altLang="ja-JP" sz="1100">
              <a:solidFill>
                <a:sysClr val="windowText" lastClr="000000"/>
              </a:solidFill>
              <a:effectLst/>
              <a:latin typeface="+mn-lt"/>
              <a:ea typeface="+mn-ea"/>
              <a:cs typeface="+mn-cs"/>
            </a:rPr>
            <a:t>一部事務組合における処理事務が多いこと</a:t>
          </a:r>
          <a:r>
            <a:rPr kumimoji="1" lang="ja-JP" altLang="en-US" sz="1100">
              <a:solidFill>
                <a:sysClr val="windowText" lastClr="000000"/>
              </a:solidFill>
              <a:effectLst/>
              <a:latin typeface="+mn-lt"/>
              <a:ea typeface="+mn-ea"/>
              <a:cs typeface="+mn-cs"/>
            </a:rPr>
            <a:t>などから</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類似団体平均との比較では、</a:t>
          </a:r>
          <a:r>
            <a:rPr kumimoji="1" lang="ja-JP" altLang="ja-JP" sz="1100">
              <a:solidFill>
                <a:sysClr val="windowText" lastClr="000000"/>
              </a:solidFill>
              <a:effectLst/>
              <a:latin typeface="+mn-lt"/>
              <a:ea typeface="+mn-ea"/>
              <a:cs typeface="+mn-cs"/>
            </a:rPr>
            <a:t>高い数値で推移している。引き続き、財政支援を行う団体について、団体を取り巻く環境、経営状況などを分析、検証し、財政支出の見直しを図るなどの検討を進めていく。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64135</xdr:rowOff>
    </xdr:from>
    <xdr:to>
      <xdr:col>24</xdr:col>
      <xdr:colOff>31750</xdr:colOff>
      <xdr:row>39</xdr:row>
      <xdr:rowOff>86995</xdr:rowOff>
    </xdr:to>
    <xdr:cxnSp macro="">
      <xdr:nvCxnSpPr>
        <xdr:cNvPr id="309" name="直線コネクタ 308"/>
        <xdr:cNvCxnSpPr/>
      </xdr:nvCxnSpPr>
      <xdr:spPr>
        <a:xfrm>
          <a:off x="15671800" y="67506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41275</xdr:rowOff>
    </xdr:from>
    <xdr:to>
      <xdr:col>22</xdr:col>
      <xdr:colOff>565150</xdr:colOff>
      <xdr:row>39</xdr:row>
      <xdr:rowOff>64135</xdr:rowOff>
    </xdr:to>
    <xdr:cxnSp macro="">
      <xdr:nvCxnSpPr>
        <xdr:cNvPr id="312" name="直線コネクタ 311"/>
        <xdr:cNvCxnSpPr/>
      </xdr:nvCxnSpPr>
      <xdr:spPr>
        <a:xfrm>
          <a:off x="14782800" y="6727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41275</xdr:rowOff>
    </xdr:from>
    <xdr:to>
      <xdr:col>21</xdr:col>
      <xdr:colOff>361950</xdr:colOff>
      <xdr:row>39</xdr:row>
      <xdr:rowOff>92710</xdr:rowOff>
    </xdr:to>
    <xdr:cxnSp macro="">
      <xdr:nvCxnSpPr>
        <xdr:cNvPr id="315" name="直線コネクタ 314"/>
        <xdr:cNvCxnSpPr/>
      </xdr:nvCxnSpPr>
      <xdr:spPr>
        <a:xfrm flipV="1">
          <a:off x="13893800" y="6727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39</xdr:row>
      <xdr:rowOff>149860</xdr:rowOff>
    </xdr:to>
    <xdr:cxnSp macro="">
      <xdr:nvCxnSpPr>
        <xdr:cNvPr id="318" name="直線コネクタ 317"/>
        <xdr:cNvCxnSpPr/>
      </xdr:nvCxnSpPr>
      <xdr:spPr>
        <a:xfrm flipV="1">
          <a:off x="13004800" y="67792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36195</xdr:rowOff>
    </xdr:from>
    <xdr:to>
      <xdr:col>24</xdr:col>
      <xdr:colOff>82550</xdr:colOff>
      <xdr:row>39</xdr:row>
      <xdr:rowOff>137795</xdr:rowOff>
    </xdr:to>
    <xdr:sp macro="" textlink="">
      <xdr:nvSpPr>
        <xdr:cNvPr id="328" name="円/楕円 327"/>
        <xdr:cNvSpPr/>
      </xdr:nvSpPr>
      <xdr:spPr>
        <a:xfrm>
          <a:off x="16459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8272</xdr:rowOff>
    </xdr:from>
    <xdr:ext cx="762000" cy="259045"/>
    <xdr:sp macro="" textlink="">
      <xdr:nvSpPr>
        <xdr:cNvPr id="329" name="補助費等該当値テキスト"/>
        <xdr:cNvSpPr txBox="1"/>
      </xdr:nvSpPr>
      <xdr:spPr>
        <a:xfrm>
          <a:off x="16598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xdr:rowOff>
    </xdr:from>
    <xdr:to>
      <xdr:col>22</xdr:col>
      <xdr:colOff>615950</xdr:colOff>
      <xdr:row>39</xdr:row>
      <xdr:rowOff>114935</xdr:rowOff>
    </xdr:to>
    <xdr:sp macro="" textlink="">
      <xdr:nvSpPr>
        <xdr:cNvPr id="330" name="円/楕円 329"/>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99712</xdr:rowOff>
    </xdr:from>
    <xdr:ext cx="736600" cy="259045"/>
    <xdr:sp macro="" textlink="">
      <xdr:nvSpPr>
        <xdr:cNvPr id="331" name="テキスト ボックス 330"/>
        <xdr:cNvSpPr txBox="1"/>
      </xdr:nvSpPr>
      <xdr:spPr>
        <a:xfrm>
          <a:off x="15290800" y="67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161925</xdr:rowOff>
    </xdr:from>
    <xdr:to>
      <xdr:col>21</xdr:col>
      <xdr:colOff>412750</xdr:colOff>
      <xdr:row>39</xdr:row>
      <xdr:rowOff>92075</xdr:rowOff>
    </xdr:to>
    <xdr:sp macro="" textlink="">
      <xdr:nvSpPr>
        <xdr:cNvPr id="332" name="円/楕円 331"/>
        <xdr:cNvSpPr/>
      </xdr:nvSpPr>
      <xdr:spPr>
        <a:xfrm>
          <a:off x="14732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76852</xdr:rowOff>
    </xdr:from>
    <xdr:ext cx="762000" cy="259045"/>
    <xdr:sp macro="" textlink="">
      <xdr:nvSpPr>
        <xdr:cNvPr id="333" name="テキスト ボックス 332"/>
        <xdr:cNvSpPr txBox="1"/>
      </xdr:nvSpPr>
      <xdr:spPr>
        <a:xfrm>
          <a:off x="1440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4" name="円/楕円 333"/>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5" name="テキスト ボックス 334"/>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99060</xdr:rowOff>
    </xdr:from>
    <xdr:to>
      <xdr:col>19</xdr:col>
      <xdr:colOff>6350</xdr:colOff>
      <xdr:row>40</xdr:row>
      <xdr:rowOff>29210</xdr:rowOff>
    </xdr:to>
    <xdr:sp macro="" textlink="">
      <xdr:nvSpPr>
        <xdr:cNvPr id="336" name="円/楕円 335"/>
        <xdr:cNvSpPr/>
      </xdr:nvSpPr>
      <xdr:spPr>
        <a:xfrm>
          <a:off x="12954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13987</xdr:rowOff>
    </xdr:from>
    <xdr:ext cx="762000" cy="259045"/>
    <xdr:sp macro="" textlink="">
      <xdr:nvSpPr>
        <xdr:cNvPr id="337" name="テキスト ボックス 336"/>
        <xdr:cNvSpPr txBox="1"/>
      </xdr:nvSpPr>
      <xdr:spPr>
        <a:xfrm>
          <a:off x="12623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既往債の償還が進ん</a:t>
          </a:r>
          <a:r>
            <a:rPr kumimoji="1" lang="ja-JP" altLang="en-US" sz="1100">
              <a:solidFill>
                <a:schemeClr val="dk1"/>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10.4</a:t>
          </a:r>
          <a:r>
            <a:rPr kumimoji="1" lang="ja-JP" altLang="en-US" sz="1100">
              <a:solidFill>
                <a:sysClr val="windowText" lastClr="000000"/>
              </a:solidFill>
              <a:effectLst/>
              <a:latin typeface="+mn-lt"/>
              <a:ea typeface="+mn-ea"/>
              <a:cs typeface="+mn-cs"/>
            </a:rPr>
            <a:t>％となった。これは、</a:t>
          </a:r>
          <a:r>
            <a:rPr kumimoji="1" lang="ja-JP" altLang="ja-JP" sz="1100">
              <a:solidFill>
                <a:sysClr val="windowText" lastClr="000000"/>
              </a:solidFill>
              <a:effectLst/>
              <a:latin typeface="+mn-lt"/>
              <a:ea typeface="+mn-ea"/>
              <a:cs typeface="+mn-cs"/>
            </a:rPr>
            <a:t>経常収支比率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計算</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際の分母となる経常一般財源等が前年度と比較して減少したことによるものである。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前年度までに引き続き、</a:t>
          </a:r>
          <a:r>
            <a:rPr kumimoji="1" lang="ja-JP" altLang="ja-JP" sz="1100">
              <a:solidFill>
                <a:sysClr val="windowText" lastClr="000000"/>
              </a:solidFill>
              <a:effectLst/>
              <a:latin typeface="+mn-lt"/>
              <a:ea typeface="+mn-ea"/>
              <a:cs typeface="+mn-cs"/>
            </a:rPr>
            <a:t>類似団体平均、全国平均のいずれと比較しても低い数値となっている。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今後、市の発展に不可欠な区画整理事業に伴う市債の発行が見込まれることから、一層計画的な財政運営に努め、公債費が大きく増加することのないよう取り組んでいく。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30987</xdr:rowOff>
    </xdr:to>
    <xdr:cxnSp macro="">
      <xdr:nvCxnSpPr>
        <xdr:cNvPr id="367" name="直線コネクタ 366"/>
        <xdr:cNvCxnSpPr/>
      </xdr:nvCxnSpPr>
      <xdr:spPr>
        <a:xfrm>
          <a:off x="3987800" y="13042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12700</xdr:rowOff>
    </xdr:to>
    <xdr:cxnSp macro="">
      <xdr:nvCxnSpPr>
        <xdr:cNvPr id="370" name="直線コネクタ 369"/>
        <xdr:cNvCxnSpPr/>
      </xdr:nvCxnSpPr>
      <xdr:spPr>
        <a:xfrm>
          <a:off x="3098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17272</xdr:rowOff>
    </xdr:to>
    <xdr:cxnSp macro="">
      <xdr:nvCxnSpPr>
        <xdr:cNvPr id="373" name="直線コネクタ 372"/>
        <xdr:cNvCxnSpPr/>
      </xdr:nvCxnSpPr>
      <xdr:spPr>
        <a:xfrm flipV="1">
          <a:off x="2209800" y="13038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30987</xdr:rowOff>
    </xdr:to>
    <xdr:cxnSp macro="">
      <xdr:nvCxnSpPr>
        <xdr:cNvPr id="376" name="直線コネクタ 375"/>
        <xdr:cNvCxnSpPr/>
      </xdr:nvCxnSpPr>
      <xdr:spPr>
        <a:xfrm flipV="1">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86" name="円/楕円 385"/>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168165</xdr:rowOff>
    </xdr:from>
    <xdr:ext cx="762000" cy="259045"/>
    <xdr:sp macro="" textlink="">
      <xdr:nvSpPr>
        <xdr:cNvPr id="387"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8" name="円/楕円 387"/>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9" name="テキスト ボックス 388"/>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128778</xdr:rowOff>
    </xdr:from>
    <xdr:to>
      <xdr:col>4</xdr:col>
      <xdr:colOff>396875</xdr:colOff>
      <xdr:row>76</xdr:row>
      <xdr:rowOff>58928</xdr:rowOff>
    </xdr:to>
    <xdr:sp macro="" textlink="">
      <xdr:nvSpPr>
        <xdr:cNvPr id="390" name="円/楕円 389"/>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69105</xdr:rowOff>
    </xdr:from>
    <xdr:ext cx="762000" cy="259045"/>
    <xdr:sp macro="" textlink="">
      <xdr:nvSpPr>
        <xdr:cNvPr id="391" name="テキスト ボックス 390"/>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92" name="円/楕円 391"/>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93" name="テキスト ボックス 392"/>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などが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したことや</a:t>
          </a:r>
          <a:r>
            <a:rPr kumimoji="1" lang="ja-JP" altLang="ja-JP" sz="1100">
              <a:solidFill>
                <a:sysClr val="windowText" lastClr="000000"/>
              </a:solidFill>
              <a:effectLst/>
              <a:latin typeface="+mn-lt"/>
              <a:ea typeface="+mn-ea"/>
              <a:cs typeface="+mn-cs"/>
            </a:rPr>
            <a:t>、経常収支比率を計算する際の分母となる経常一般財源等が前年度と比較して減少したことから</a:t>
          </a:r>
          <a:r>
            <a:rPr kumimoji="1" lang="ja-JP" altLang="en-US" sz="1100">
              <a:solidFill>
                <a:sysClr val="windowText" lastClr="000000"/>
              </a:solidFill>
              <a:effectLst/>
              <a:latin typeface="+mn-lt"/>
              <a:ea typeface="+mn-ea"/>
              <a:cs typeface="+mn-cs"/>
            </a:rPr>
            <a:t>、公債費以外に係る経常収支比率は</a:t>
          </a:r>
          <a:r>
            <a:rPr kumimoji="1" lang="ja-JP" altLang="ja-JP" sz="1100">
              <a:solidFill>
                <a:sysClr val="windowText" lastClr="000000"/>
              </a:solidFill>
              <a:effectLst/>
              <a:latin typeface="+mn-lt"/>
              <a:ea typeface="+mn-ea"/>
              <a:cs typeface="+mn-cs"/>
            </a:rPr>
            <a:t>前年度比</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ポイント増</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93.1</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前年度までに</a:t>
          </a:r>
          <a:r>
            <a:rPr kumimoji="1" lang="ja-JP" altLang="ja-JP" sz="1100">
              <a:solidFill>
                <a:sysClr val="windowText" lastClr="000000"/>
              </a:solidFill>
              <a:effectLst/>
              <a:latin typeface="+mn-lt"/>
              <a:ea typeface="+mn-ea"/>
              <a:cs typeface="+mn-cs"/>
            </a:rPr>
            <a:t>引き続き、類似団体平均、全国平均、東京都市町村平均を上回る高い水準にある。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今後も少子高齢社会を背景に、扶助費などの経常的経費の増加が見込まれるが、行財政改革を通じて効率的な財政運営を図り、数値の改善に努めていく。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153670</xdr:rowOff>
    </xdr:from>
    <xdr:to>
      <xdr:col>24</xdr:col>
      <xdr:colOff>31750</xdr:colOff>
      <xdr:row>80</xdr:row>
      <xdr:rowOff>54611</xdr:rowOff>
    </xdr:to>
    <xdr:cxnSp macro="">
      <xdr:nvCxnSpPr>
        <xdr:cNvPr id="428" name="直線コネクタ 427"/>
        <xdr:cNvCxnSpPr/>
      </xdr:nvCxnSpPr>
      <xdr:spPr>
        <a:xfrm>
          <a:off x="15671800" y="1352677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153670</xdr:rowOff>
    </xdr:to>
    <xdr:cxnSp macro="">
      <xdr:nvCxnSpPr>
        <xdr:cNvPr id="431" name="直線コネクタ 430"/>
        <xdr:cNvCxnSpPr/>
      </xdr:nvCxnSpPr>
      <xdr:spPr>
        <a:xfrm>
          <a:off x="14782800" y="133629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81280</xdr:rowOff>
    </xdr:to>
    <xdr:cxnSp macro="">
      <xdr:nvCxnSpPr>
        <xdr:cNvPr id="434" name="直線コネクタ 433"/>
        <xdr:cNvCxnSpPr/>
      </xdr:nvCxnSpPr>
      <xdr:spPr>
        <a:xfrm flipV="1">
          <a:off x="13893800" y="133629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100330</xdr:rowOff>
    </xdr:to>
    <xdr:cxnSp macro="">
      <xdr:nvCxnSpPr>
        <xdr:cNvPr id="437" name="直線コネクタ 436"/>
        <xdr:cNvCxnSpPr/>
      </xdr:nvCxnSpPr>
      <xdr:spPr>
        <a:xfrm flipV="1">
          <a:off x="13004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3811</xdr:rowOff>
    </xdr:from>
    <xdr:to>
      <xdr:col>24</xdr:col>
      <xdr:colOff>82550</xdr:colOff>
      <xdr:row>80</xdr:row>
      <xdr:rowOff>105411</xdr:rowOff>
    </xdr:to>
    <xdr:sp macro="" textlink="">
      <xdr:nvSpPr>
        <xdr:cNvPr id="447" name="円/楕円 446"/>
        <xdr:cNvSpPr/>
      </xdr:nvSpPr>
      <xdr:spPr>
        <a:xfrm>
          <a:off x="164592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83838</xdr:rowOff>
    </xdr:from>
    <xdr:ext cx="762000" cy="259045"/>
    <xdr:sp macro="" textlink="">
      <xdr:nvSpPr>
        <xdr:cNvPr id="448" name="公債費以外該当値テキスト"/>
        <xdr:cNvSpPr txBox="1"/>
      </xdr:nvSpPr>
      <xdr:spPr>
        <a:xfrm>
          <a:off x="16598900" y="136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102870</xdr:rowOff>
    </xdr:from>
    <xdr:to>
      <xdr:col>22</xdr:col>
      <xdr:colOff>615950</xdr:colOff>
      <xdr:row>79</xdr:row>
      <xdr:rowOff>33020</xdr:rowOff>
    </xdr:to>
    <xdr:sp macro="" textlink="">
      <xdr:nvSpPr>
        <xdr:cNvPr id="449" name="円/楕円 448"/>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17797</xdr:rowOff>
    </xdr:from>
    <xdr:ext cx="736600" cy="259045"/>
    <xdr:sp macro="" textlink="">
      <xdr:nvSpPr>
        <xdr:cNvPr id="450" name="テキスト ボックス 449"/>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1" name="円/楕円 450"/>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2" name="テキスト ボックス 451"/>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3" name="円/楕円 452"/>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4" name="テキスト ボックス 453"/>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5" name="円/楕円 454"/>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6" name="テキスト ボックス 455"/>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東京都羽村市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50248</xdr:rowOff>
    </xdr:from>
    <xdr:to>
      <xdr:col>4</xdr:col>
      <xdr:colOff>1117600</xdr:colOff>
      <xdr:row>17</xdr:row>
      <xdr:rowOff>76670</xdr:rowOff>
    </xdr:to>
    <xdr:cxnSp macro="">
      <xdr:nvCxnSpPr>
        <xdr:cNvPr id="50" name="直線コネクタ 49"/>
        <xdr:cNvCxnSpPr/>
      </xdr:nvCxnSpPr>
      <xdr:spPr bwMode="auto">
        <a:xfrm flipV="1">
          <a:off x="5003800" y="3012523"/>
          <a:ext cx="647700" cy="26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76670</xdr:rowOff>
    </xdr:from>
    <xdr:to>
      <xdr:col>4</xdr:col>
      <xdr:colOff>469900</xdr:colOff>
      <xdr:row>17</xdr:row>
      <xdr:rowOff>80708</xdr:rowOff>
    </xdr:to>
    <xdr:cxnSp macro="">
      <xdr:nvCxnSpPr>
        <xdr:cNvPr id="53" name="直線コネクタ 52"/>
        <xdr:cNvCxnSpPr/>
      </xdr:nvCxnSpPr>
      <xdr:spPr bwMode="auto">
        <a:xfrm flipV="1">
          <a:off x="4305300" y="3038945"/>
          <a:ext cx="6985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77013</xdr:rowOff>
    </xdr:from>
    <xdr:to>
      <xdr:col>3</xdr:col>
      <xdr:colOff>904875</xdr:colOff>
      <xdr:row>17</xdr:row>
      <xdr:rowOff>80708</xdr:rowOff>
    </xdr:to>
    <xdr:cxnSp macro="">
      <xdr:nvCxnSpPr>
        <xdr:cNvPr id="56" name="直線コネクタ 55"/>
        <xdr:cNvCxnSpPr/>
      </xdr:nvCxnSpPr>
      <xdr:spPr bwMode="auto">
        <a:xfrm>
          <a:off x="3606800" y="3039288"/>
          <a:ext cx="6985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72955</xdr:rowOff>
    </xdr:from>
    <xdr:to>
      <xdr:col>3</xdr:col>
      <xdr:colOff>206375</xdr:colOff>
      <xdr:row>17</xdr:row>
      <xdr:rowOff>77013</xdr:rowOff>
    </xdr:to>
    <xdr:cxnSp macro="">
      <xdr:nvCxnSpPr>
        <xdr:cNvPr id="59" name="直線コネクタ 58"/>
        <xdr:cNvCxnSpPr/>
      </xdr:nvCxnSpPr>
      <xdr:spPr bwMode="auto">
        <a:xfrm>
          <a:off x="2908300" y="3035230"/>
          <a:ext cx="698500" cy="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170898</xdr:rowOff>
    </xdr:from>
    <xdr:to>
      <xdr:col>5</xdr:col>
      <xdr:colOff>34925</xdr:colOff>
      <xdr:row>17</xdr:row>
      <xdr:rowOff>101048</xdr:rowOff>
    </xdr:to>
    <xdr:sp macro="" textlink="">
      <xdr:nvSpPr>
        <xdr:cNvPr id="69" name="円/楕円 68"/>
        <xdr:cNvSpPr/>
      </xdr:nvSpPr>
      <xdr:spPr bwMode="auto">
        <a:xfrm>
          <a:off x="5600700" y="296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142975</xdr:rowOff>
    </xdr:from>
    <xdr:ext cx="762000" cy="259045"/>
    <xdr:sp macro="" textlink="">
      <xdr:nvSpPr>
        <xdr:cNvPr id="70" name="人口1人当たり決算額の推移該当値テキスト130"/>
        <xdr:cNvSpPr txBox="1"/>
      </xdr:nvSpPr>
      <xdr:spPr>
        <a:xfrm>
          <a:off x="5740400" y="2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25870</xdr:rowOff>
    </xdr:from>
    <xdr:to>
      <xdr:col>4</xdr:col>
      <xdr:colOff>520700</xdr:colOff>
      <xdr:row>17</xdr:row>
      <xdr:rowOff>127470</xdr:rowOff>
    </xdr:to>
    <xdr:sp macro="" textlink="">
      <xdr:nvSpPr>
        <xdr:cNvPr id="71" name="円/楕円 70"/>
        <xdr:cNvSpPr/>
      </xdr:nvSpPr>
      <xdr:spPr bwMode="auto">
        <a:xfrm>
          <a:off x="4953000" y="29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112247</xdr:rowOff>
    </xdr:from>
    <xdr:ext cx="736600" cy="259045"/>
    <xdr:sp macro="" textlink="">
      <xdr:nvSpPr>
        <xdr:cNvPr id="72" name="テキスト ボックス 71"/>
        <xdr:cNvSpPr txBox="1"/>
      </xdr:nvSpPr>
      <xdr:spPr>
        <a:xfrm>
          <a:off x="4622800" y="307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29908</xdr:rowOff>
    </xdr:from>
    <xdr:to>
      <xdr:col>3</xdr:col>
      <xdr:colOff>955675</xdr:colOff>
      <xdr:row>17</xdr:row>
      <xdr:rowOff>131508</xdr:rowOff>
    </xdr:to>
    <xdr:sp macro="" textlink="">
      <xdr:nvSpPr>
        <xdr:cNvPr id="73" name="円/楕円 72"/>
        <xdr:cNvSpPr/>
      </xdr:nvSpPr>
      <xdr:spPr bwMode="auto">
        <a:xfrm>
          <a:off x="4254500" y="299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116285</xdr:rowOff>
    </xdr:from>
    <xdr:ext cx="762000" cy="259045"/>
    <xdr:sp macro="" textlink="">
      <xdr:nvSpPr>
        <xdr:cNvPr id="74" name="テキスト ボックス 73"/>
        <xdr:cNvSpPr txBox="1"/>
      </xdr:nvSpPr>
      <xdr:spPr>
        <a:xfrm>
          <a:off x="3924300" y="307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26213</xdr:rowOff>
    </xdr:from>
    <xdr:to>
      <xdr:col>3</xdr:col>
      <xdr:colOff>257175</xdr:colOff>
      <xdr:row>17</xdr:row>
      <xdr:rowOff>127813</xdr:rowOff>
    </xdr:to>
    <xdr:sp macro="" textlink="">
      <xdr:nvSpPr>
        <xdr:cNvPr id="75" name="円/楕円 74"/>
        <xdr:cNvSpPr/>
      </xdr:nvSpPr>
      <xdr:spPr bwMode="auto">
        <a:xfrm>
          <a:off x="3556000" y="298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112590</xdr:rowOff>
    </xdr:from>
    <xdr:ext cx="762000" cy="259045"/>
    <xdr:sp macro="" textlink="">
      <xdr:nvSpPr>
        <xdr:cNvPr id="76" name="テキスト ボックス 75"/>
        <xdr:cNvSpPr txBox="1"/>
      </xdr:nvSpPr>
      <xdr:spPr>
        <a:xfrm>
          <a:off x="3225800" y="30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22155</xdr:rowOff>
    </xdr:from>
    <xdr:to>
      <xdr:col>2</xdr:col>
      <xdr:colOff>692150</xdr:colOff>
      <xdr:row>17</xdr:row>
      <xdr:rowOff>123755</xdr:rowOff>
    </xdr:to>
    <xdr:sp macro="" textlink="">
      <xdr:nvSpPr>
        <xdr:cNvPr id="77" name="円/楕円 76"/>
        <xdr:cNvSpPr/>
      </xdr:nvSpPr>
      <xdr:spPr bwMode="auto">
        <a:xfrm>
          <a:off x="2857500" y="298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108532</xdr:rowOff>
    </xdr:from>
    <xdr:ext cx="762000" cy="259045"/>
    <xdr:sp macro="" textlink="">
      <xdr:nvSpPr>
        <xdr:cNvPr id="78" name="テキスト ボックス 77"/>
        <xdr:cNvSpPr txBox="1"/>
      </xdr:nvSpPr>
      <xdr:spPr>
        <a:xfrm>
          <a:off x="2527300" y="307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20048</xdr:rowOff>
    </xdr:from>
    <xdr:to>
      <xdr:col>4</xdr:col>
      <xdr:colOff>1117600</xdr:colOff>
      <xdr:row>37</xdr:row>
      <xdr:rowOff>64560</xdr:rowOff>
    </xdr:to>
    <xdr:cxnSp macro="">
      <xdr:nvCxnSpPr>
        <xdr:cNvPr id="113" name="直線コネクタ 112"/>
        <xdr:cNvCxnSpPr/>
      </xdr:nvCxnSpPr>
      <xdr:spPr bwMode="auto">
        <a:xfrm flipV="1">
          <a:off x="5003800" y="7144748"/>
          <a:ext cx="647700" cy="4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64560</xdr:rowOff>
    </xdr:from>
    <xdr:to>
      <xdr:col>4</xdr:col>
      <xdr:colOff>469900</xdr:colOff>
      <xdr:row>37</xdr:row>
      <xdr:rowOff>116158</xdr:rowOff>
    </xdr:to>
    <xdr:cxnSp macro="">
      <xdr:nvCxnSpPr>
        <xdr:cNvPr id="116" name="直線コネクタ 115"/>
        <xdr:cNvCxnSpPr/>
      </xdr:nvCxnSpPr>
      <xdr:spPr bwMode="auto">
        <a:xfrm flipV="1">
          <a:off x="4305300" y="7189260"/>
          <a:ext cx="698500" cy="5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104238</xdr:rowOff>
    </xdr:from>
    <xdr:to>
      <xdr:col>3</xdr:col>
      <xdr:colOff>904875</xdr:colOff>
      <xdr:row>37</xdr:row>
      <xdr:rowOff>116158</xdr:rowOff>
    </xdr:to>
    <xdr:cxnSp macro="">
      <xdr:nvCxnSpPr>
        <xdr:cNvPr id="119" name="直線コネクタ 118"/>
        <xdr:cNvCxnSpPr/>
      </xdr:nvCxnSpPr>
      <xdr:spPr bwMode="auto">
        <a:xfrm>
          <a:off x="3606800" y="7228938"/>
          <a:ext cx="698500" cy="1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9989</xdr:rowOff>
    </xdr:from>
    <xdr:to>
      <xdr:col>3</xdr:col>
      <xdr:colOff>206375</xdr:colOff>
      <xdr:row>37</xdr:row>
      <xdr:rowOff>104238</xdr:rowOff>
    </xdr:to>
    <xdr:cxnSp macro="">
      <xdr:nvCxnSpPr>
        <xdr:cNvPr id="122" name="直線コネクタ 121"/>
        <xdr:cNvCxnSpPr/>
      </xdr:nvCxnSpPr>
      <xdr:spPr bwMode="auto">
        <a:xfrm>
          <a:off x="2908300" y="7134689"/>
          <a:ext cx="698500" cy="9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140698</xdr:rowOff>
    </xdr:from>
    <xdr:to>
      <xdr:col>5</xdr:col>
      <xdr:colOff>34925</xdr:colOff>
      <xdr:row>37</xdr:row>
      <xdr:rowOff>70848</xdr:rowOff>
    </xdr:to>
    <xdr:sp macro="" textlink="">
      <xdr:nvSpPr>
        <xdr:cNvPr id="132" name="円/楕円 131"/>
        <xdr:cNvSpPr/>
      </xdr:nvSpPr>
      <xdr:spPr bwMode="auto">
        <a:xfrm>
          <a:off x="5600700" y="709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112775</xdr:rowOff>
    </xdr:from>
    <xdr:ext cx="762000" cy="259045"/>
    <xdr:sp macro="" textlink="">
      <xdr:nvSpPr>
        <xdr:cNvPr id="133" name="人口1人当たり決算額の推移該当値テキスト445"/>
        <xdr:cNvSpPr txBox="1"/>
      </xdr:nvSpPr>
      <xdr:spPr>
        <a:xfrm>
          <a:off x="5740400" y="706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13760</xdr:rowOff>
    </xdr:from>
    <xdr:to>
      <xdr:col>4</xdr:col>
      <xdr:colOff>520700</xdr:colOff>
      <xdr:row>37</xdr:row>
      <xdr:rowOff>115360</xdr:rowOff>
    </xdr:to>
    <xdr:sp macro="" textlink="">
      <xdr:nvSpPr>
        <xdr:cNvPr id="134" name="円/楕円 133"/>
        <xdr:cNvSpPr/>
      </xdr:nvSpPr>
      <xdr:spPr bwMode="auto">
        <a:xfrm>
          <a:off x="4953000" y="71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100137</xdr:rowOff>
    </xdr:from>
    <xdr:ext cx="736600" cy="259045"/>
    <xdr:sp macro="" textlink="">
      <xdr:nvSpPr>
        <xdr:cNvPr id="135" name="テキスト ボックス 134"/>
        <xdr:cNvSpPr txBox="1"/>
      </xdr:nvSpPr>
      <xdr:spPr>
        <a:xfrm>
          <a:off x="4622800" y="722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65358</xdr:rowOff>
    </xdr:from>
    <xdr:to>
      <xdr:col>3</xdr:col>
      <xdr:colOff>955675</xdr:colOff>
      <xdr:row>37</xdr:row>
      <xdr:rowOff>166958</xdr:rowOff>
    </xdr:to>
    <xdr:sp macro="" textlink="">
      <xdr:nvSpPr>
        <xdr:cNvPr id="136" name="円/楕円 135"/>
        <xdr:cNvSpPr/>
      </xdr:nvSpPr>
      <xdr:spPr bwMode="auto">
        <a:xfrm>
          <a:off x="4254500" y="719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151735</xdr:rowOff>
    </xdr:from>
    <xdr:ext cx="762000" cy="259045"/>
    <xdr:sp macro="" textlink="">
      <xdr:nvSpPr>
        <xdr:cNvPr id="137" name="テキスト ボックス 136"/>
        <xdr:cNvSpPr txBox="1"/>
      </xdr:nvSpPr>
      <xdr:spPr>
        <a:xfrm>
          <a:off x="3924300" y="727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53438</xdr:rowOff>
    </xdr:from>
    <xdr:to>
      <xdr:col>3</xdr:col>
      <xdr:colOff>257175</xdr:colOff>
      <xdr:row>37</xdr:row>
      <xdr:rowOff>155038</xdr:rowOff>
    </xdr:to>
    <xdr:sp macro="" textlink="">
      <xdr:nvSpPr>
        <xdr:cNvPr id="138" name="円/楕円 137"/>
        <xdr:cNvSpPr/>
      </xdr:nvSpPr>
      <xdr:spPr bwMode="auto">
        <a:xfrm>
          <a:off x="3556000" y="717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139815</xdr:rowOff>
    </xdr:from>
    <xdr:ext cx="762000" cy="259045"/>
    <xdr:sp macro="" textlink="">
      <xdr:nvSpPr>
        <xdr:cNvPr id="139" name="テキスト ボックス 138"/>
        <xdr:cNvSpPr txBox="1"/>
      </xdr:nvSpPr>
      <xdr:spPr>
        <a:xfrm>
          <a:off x="3225800" y="72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130639</xdr:rowOff>
    </xdr:from>
    <xdr:to>
      <xdr:col>2</xdr:col>
      <xdr:colOff>692150</xdr:colOff>
      <xdr:row>37</xdr:row>
      <xdr:rowOff>60789</xdr:rowOff>
    </xdr:to>
    <xdr:sp macro="" textlink="">
      <xdr:nvSpPr>
        <xdr:cNvPr id="140" name="円/楕円 139"/>
        <xdr:cNvSpPr/>
      </xdr:nvSpPr>
      <xdr:spPr bwMode="auto">
        <a:xfrm>
          <a:off x="2857500" y="708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45566</xdr:rowOff>
    </xdr:from>
    <xdr:ext cx="762000" cy="259045"/>
    <xdr:sp macro="" textlink="">
      <xdr:nvSpPr>
        <xdr:cNvPr id="141" name="テキスト ボックス 140"/>
        <xdr:cNvSpPr txBox="1"/>
      </xdr:nvSpPr>
      <xdr:spPr>
        <a:xfrm>
          <a:off x="2527300" y="717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12713</xdr:rowOff>
    </xdr:from>
    <xdr:to>
      <xdr:col>6</xdr:col>
      <xdr:colOff>511175</xdr:colOff>
      <xdr:row>36</xdr:row>
      <xdr:rowOff>14770</xdr:rowOff>
    </xdr:to>
    <xdr:cxnSp macro="">
      <xdr:nvCxnSpPr>
        <xdr:cNvPr id="59" name="直線コネクタ 58"/>
        <xdr:cNvCxnSpPr/>
      </xdr:nvCxnSpPr>
      <xdr:spPr>
        <a:xfrm flipV="1">
          <a:off x="3797300" y="618491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14770</xdr:rowOff>
    </xdr:from>
    <xdr:to>
      <xdr:col>5</xdr:col>
      <xdr:colOff>358775</xdr:colOff>
      <xdr:row>36</xdr:row>
      <xdr:rowOff>34956</xdr:rowOff>
    </xdr:to>
    <xdr:cxnSp macro="">
      <xdr:nvCxnSpPr>
        <xdr:cNvPr id="62" name="直線コネクタ 61"/>
        <xdr:cNvCxnSpPr/>
      </xdr:nvCxnSpPr>
      <xdr:spPr>
        <a:xfrm flipV="1">
          <a:off x="2908300" y="618697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6792</xdr:rowOff>
    </xdr:from>
    <xdr:to>
      <xdr:col>4</xdr:col>
      <xdr:colOff>155575</xdr:colOff>
      <xdr:row>36</xdr:row>
      <xdr:rowOff>34956</xdr:rowOff>
    </xdr:to>
    <xdr:cxnSp macro="">
      <xdr:nvCxnSpPr>
        <xdr:cNvPr id="65" name="直線コネクタ 64"/>
        <xdr:cNvCxnSpPr/>
      </xdr:nvCxnSpPr>
      <xdr:spPr>
        <a:xfrm>
          <a:off x="2019300" y="6178992"/>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6792</xdr:rowOff>
    </xdr:from>
    <xdr:to>
      <xdr:col>2</xdr:col>
      <xdr:colOff>638175</xdr:colOff>
      <xdr:row>36</xdr:row>
      <xdr:rowOff>7889</xdr:rowOff>
    </xdr:to>
    <xdr:cxnSp macro="">
      <xdr:nvCxnSpPr>
        <xdr:cNvPr id="68" name="直線コネクタ 67"/>
        <xdr:cNvCxnSpPr/>
      </xdr:nvCxnSpPr>
      <xdr:spPr>
        <a:xfrm flipV="1">
          <a:off x="1130300" y="6178992"/>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133363</xdr:rowOff>
    </xdr:from>
    <xdr:to>
      <xdr:col>6</xdr:col>
      <xdr:colOff>561975</xdr:colOff>
      <xdr:row>36</xdr:row>
      <xdr:rowOff>63513</xdr:rowOff>
    </xdr:to>
    <xdr:sp macro="" textlink="">
      <xdr:nvSpPr>
        <xdr:cNvPr id="78" name="円/楕円 77"/>
        <xdr:cNvSpPr/>
      </xdr:nvSpPr>
      <xdr:spPr>
        <a:xfrm>
          <a:off x="45847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111790</xdr:rowOff>
    </xdr:from>
    <xdr:ext cx="534377" cy="259045"/>
    <xdr:sp macro="" textlink="">
      <xdr:nvSpPr>
        <xdr:cNvPr id="79" name="人件費該当値テキスト"/>
        <xdr:cNvSpPr txBox="1"/>
      </xdr:nvSpPr>
      <xdr:spPr>
        <a:xfrm>
          <a:off x="4686300" y="61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135420</xdr:rowOff>
    </xdr:from>
    <xdr:to>
      <xdr:col>5</xdr:col>
      <xdr:colOff>409575</xdr:colOff>
      <xdr:row>36</xdr:row>
      <xdr:rowOff>65570</xdr:rowOff>
    </xdr:to>
    <xdr:sp macro="" textlink="">
      <xdr:nvSpPr>
        <xdr:cNvPr id="80" name="円/楕円 79"/>
        <xdr:cNvSpPr/>
      </xdr:nvSpPr>
      <xdr:spPr>
        <a:xfrm>
          <a:off x="3746500" y="61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56697</xdr:rowOff>
    </xdr:from>
    <xdr:ext cx="534377" cy="259045"/>
    <xdr:sp macro="" textlink="">
      <xdr:nvSpPr>
        <xdr:cNvPr id="81" name="テキスト ボックス 80"/>
        <xdr:cNvSpPr txBox="1"/>
      </xdr:nvSpPr>
      <xdr:spPr>
        <a:xfrm>
          <a:off x="3530111" y="62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155606</xdr:rowOff>
    </xdr:from>
    <xdr:to>
      <xdr:col>4</xdr:col>
      <xdr:colOff>206375</xdr:colOff>
      <xdr:row>36</xdr:row>
      <xdr:rowOff>85756</xdr:rowOff>
    </xdr:to>
    <xdr:sp macro="" textlink="">
      <xdr:nvSpPr>
        <xdr:cNvPr id="82" name="円/楕円 81"/>
        <xdr:cNvSpPr/>
      </xdr:nvSpPr>
      <xdr:spPr>
        <a:xfrm>
          <a:off x="2857500" y="61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76883</xdr:rowOff>
    </xdr:from>
    <xdr:ext cx="534377" cy="259045"/>
    <xdr:sp macro="" textlink="">
      <xdr:nvSpPr>
        <xdr:cNvPr id="83" name="テキスト ボックス 82"/>
        <xdr:cNvSpPr txBox="1"/>
      </xdr:nvSpPr>
      <xdr:spPr>
        <a:xfrm>
          <a:off x="2641111" y="62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127442</xdr:rowOff>
    </xdr:from>
    <xdr:to>
      <xdr:col>3</xdr:col>
      <xdr:colOff>3175</xdr:colOff>
      <xdr:row>36</xdr:row>
      <xdr:rowOff>57592</xdr:rowOff>
    </xdr:to>
    <xdr:sp macro="" textlink="">
      <xdr:nvSpPr>
        <xdr:cNvPr id="84" name="円/楕円 83"/>
        <xdr:cNvSpPr/>
      </xdr:nvSpPr>
      <xdr:spPr>
        <a:xfrm>
          <a:off x="1968500" y="61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48719</xdr:rowOff>
    </xdr:from>
    <xdr:ext cx="534377" cy="259045"/>
    <xdr:sp macro="" textlink="">
      <xdr:nvSpPr>
        <xdr:cNvPr id="85" name="テキスト ボックス 84"/>
        <xdr:cNvSpPr txBox="1"/>
      </xdr:nvSpPr>
      <xdr:spPr>
        <a:xfrm>
          <a:off x="1752111" y="62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128539</xdr:rowOff>
    </xdr:from>
    <xdr:to>
      <xdr:col>1</xdr:col>
      <xdr:colOff>485775</xdr:colOff>
      <xdr:row>36</xdr:row>
      <xdr:rowOff>58689</xdr:rowOff>
    </xdr:to>
    <xdr:sp macro="" textlink="">
      <xdr:nvSpPr>
        <xdr:cNvPr id="86" name="円/楕円 85"/>
        <xdr:cNvSpPr/>
      </xdr:nvSpPr>
      <xdr:spPr>
        <a:xfrm>
          <a:off x="1079500" y="61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49816</xdr:rowOff>
    </xdr:from>
    <xdr:ext cx="534377" cy="259045"/>
    <xdr:sp macro="" textlink="">
      <xdr:nvSpPr>
        <xdr:cNvPr id="87" name="テキスト ボックス 86"/>
        <xdr:cNvSpPr txBox="1"/>
      </xdr:nvSpPr>
      <xdr:spPr>
        <a:xfrm>
          <a:off x="863111" y="62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4313</xdr:rowOff>
    </xdr:from>
    <xdr:to>
      <xdr:col>6</xdr:col>
      <xdr:colOff>511175</xdr:colOff>
      <xdr:row>59</xdr:row>
      <xdr:rowOff>7820</xdr:rowOff>
    </xdr:to>
    <xdr:cxnSp macro="">
      <xdr:nvCxnSpPr>
        <xdr:cNvPr id="118" name="直線コネクタ 117"/>
        <xdr:cNvCxnSpPr/>
      </xdr:nvCxnSpPr>
      <xdr:spPr>
        <a:xfrm flipV="1">
          <a:off x="3797300" y="10119863"/>
          <a:ext cx="8382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7820</xdr:rowOff>
    </xdr:from>
    <xdr:to>
      <xdr:col>5</xdr:col>
      <xdr:colOff>358775</xdr:colOff>
      <xdr:row>59</xdr:row>
      <xdr:rowOff>9538</xdr:rowOff>
    </xdr:to>
    <xdr:cxnSp macro="">
      <xdr:nvCxnSpPr>
        <xdr:cNvPr id="121" name="直線コネクタ 120"/>
        <xdr:cNvCxnSpPr/>
      </xdr:nvCxnSpPr>
      <xdr:spPr>
        <a:xfrm flipV="1">
          <a:off x="2908300" y="10123370"/>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9538</xdr:rowOff>
    </xdr:from>
    <xdr:to>
      <xdr:col>4</xdr:col>
      <xdr:colOff>155575</xdr:colOff>
      <xdr:row>59</xdr:row>
      <xdr:rowOff>11145</xdr:rowOff>
    </xdr:to>
    <xdr:cxnSp macro="">
      <xdr:nvCxnSpPr>
        <xdr:cNvPr id="124" name="直線コネクタ 123"/>
        <xdr:cNvCxnSpPr/>
      </xdr:nvCxnSpPr>
      <xdr:spPr>
        <a:xfrm flipV="1">
          <a:off x="2019300" y="10125088"/>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11145</xdr:rowOff>
    </xdr:from>
    <xdr:to>
      <xdr:col>2</xdr:col>
      <xdr:colOff>638175</xdr:colOff>
      <xdr:row>59</xdr:row>
      <xdr:rowOff>15346</xdr:rowOff>
    </xdr:to>
    <xdr:cxnSp macro="">
      <xdr:nvCxnSpPr>
        <xdr:cNvPr id="127" name="直線コネクタ 126"/>
        <xdr:cNvCxnSpPr/>
      </xdr:nvCxnSpPr>
      <xdr:spPr>
        <a:xfrm flipV="1">
          <a:off x="1130300" y="10126695"/>
          <a:ext cx="8890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124963</xdr:rowOff>
    </xdr:from>
    <xdr:to>
      <xdr:col>6</xdr:col>
      <xdr:colOff>561975</xdr:colOff>
      <xdr:row>59</xdr:row>
      <xdr:rowOff>55113</xdr:rowOff>
    </xdr:to>
    <xdr:sp macro="" textlink="">
      <xdr:nvSpPr>
        <xdr:cNvPr id="137" name="円/楕円 136"/>
        <xdr:cNvSpPr/>
      </xdr:nvSpPr>
      <xdr:spPr>
        <a:xfrm>
          <a:off x="4584700" y="100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128470</xdr:rowOff>
    </xdr:from>
    <xdr:to>
      <xdr:col>5</xdr:col>
      <xdr:colOff>409575</xdr:colOff>
      <xdr:row>59</xdr:row>
      <xdr:rowOff>58620</xdr:rowOff>
    </xdr:to>
    <xdr:sp macro="" textlink="">
      <xdr:nvSpPr>
        <xdr:cNvPr id="139" name="円/楕円 138"/>
        <xdr:cNvSpPr/>
      </xdr:nvSpPr>
      <xdr:spPr>
        <a:xfrm>
          <a:off x="3746500" y="1007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49747</xdr:rowOff>
    </xdr:from>
    <xdr:ext cx="534377" cy="259045"/>
    <xdr:sp macro="" textlink="">
      <xdr:nvSpPr>
        <xdr:cNvPr id="140" name="テキスト ボックス 139"/>
        <xdr:cNvSpPr txBox="1"/>
      </xdr:nvSpPr>
      <xdr:spPr>
        <a:xfrm>
          <a:off x="3530111" y="101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130188</xdr:rowOff>
    </xdr:from>
    <xdr:to>
      <xdr:col>4</xdr:col>
      <xdr:colOff>206375</xdr:colOff>
      <xdr:row>59</xdr:row>
      <xdr:rowOff>60338</xdr:rowOff>
    </xdr:to>
    <xdr:sp macro="" textlink="">
      <xdr:nvSpPr>
        <xdr:cNvPr id="141" name="円/楕円 140"/>
        <xdr:cNvSpPr/>
      </xdr:nvSpPr>
      <xdr:spPr>
        <a:xfrm>
          <a:off x="2857500" y="100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51465</xdr:rowOff>
    </xdr:from>
    <xdr:ext cx="534377" cy="259045"/>
    <xdr:sp macro="" textlink="">
      <xdr:nvSpPr>
        <xdr:cNvPr id="142" name="テキスト ボックス 141"/>
        <xdr:cNvSpPr txBox="1"/>
      </xdr:nvSpPr>
      <xdr:spPr>
        <a:xfrm>
          <a:off x="2641111" y="101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131795</xdr:rowOff>
    </xdr:from>
    <xdr:to>
      <xdr:col>3</xdr:col>
      <xdr:colOff>3175</xdr:colOff>
      <xdr:row>59</xdr:row>
      <xdr:rowOff>61945</xdr:rowOff>
    </xdr:to>
    <xdr:sp macro="" textlink="">
      <xdr:nvSpPr>
        <xdr:cNvPr id="143" name="円/楕円 142"/>
        <xdr:cNvSpPr/>
      </xdr:nvSpPr>
      <xdr:spPr>
        <a:xfrm>
          <a:off x="1968500" y="100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53072</xdr:rowOff>
    </xdr:from>
    <xdr:ext cx="534377" cy="259045"/>
    <xdr:sp macro="" textlink="">
      <xdr:nvSpPr>
        <xdr:cNvPr id="144" name="テキスト ボックス 143"/>
        <xdr:cNvSpPr txBox="1"/>
      </xdr:nvSpPr>
      <xdr:spPr>
        <a:xfrm>
          <a:off x="1752111" y="101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135996</xdr:rowOff>
    </xdr:from>
    <xdr:to>
      <xdr:col>1</xdr:col>
      <xdr:colOff>485775</xdr:colOff>
      <xdr:row>59</xdr:row>
      <xdr:rowOff>66146</xdr:rowOff>
    </xdr:to>
    <xdr:sp macro="" textlink="">
      <xdr:nvSpPr>
        <xdr:cNvPr id="145" name="円/楕円 144"/>
        <xdr:cNvSpPr/>
      </xdr:nvSpPr>
      <xdr:spPr>
        <a:xfrm>
          <a:off x="1079500" y="1008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57273</xdr:rowOff>
    </xdr:from>
    <xdr:ext cx="534377" cy="259045"/>
    <xdr:sp macro="" textlink="">
      <xdr:nvSpPr>
        <xdr:cNvPr id="146" name="テキスト ボックス 145"/>
        <xdr:cNvSpPr txBox="1"/>
      </xdr:nvSpPr>
      <xdr:spPr>
        <a:xfrm>
          <a:off x="863111" y="101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94524</xdr:rowOff>
    </xdr:from>
    <xdr:to>
      <xdr:col>6</xdr:col>
      <xdr:colOff>511175</xdr:colOff>
      <xdr:row>77</xdr:row>
      <xdr:rowOff>97789</xdr:rowOff>
    </xdr:to>
    <xdr:cxnSp macro="">
      <xdr:nvCxnSpPr>
        <xdr:cNvPr id="177" name="直線コネクタ 176"/>
        <xdr:cNvCxnSpPr/>
      </xdr:nvCxnSpPr>
      <xdr:spPr>
        <a:xfrm flipV="1">
          <a:off x="3797300" y="13296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160491</xdr:rowOff>
    </xdr:from>
    <xdr:to>
      <xdr:col>5</xdr:col>
      <xdr:colOff>358775</xdr:colOff>
      <xdr:row>77</xdr:row>
      <xdr:rowOff>97789</xdr:rowOff>
    </xdr:to>
    <xdr:cxnSp macro="">
      <xdr:nvCxnSpPr>
        <xdr:cNvPr id="180" name="直線コネクタ 179"/>
        <xdr:cNvCxnSpPr/>
      </xdr:nvCxnSpPr>
      <xdr:spPr>
        <a:xfrm>
          <a:off x="2908300" y="13190691"/>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160491</xdr:rowOff>
    </xdr:from>
    <xdr:to>
      <xdr:col>4</xdr:col>
      <xdr:colOff>155575</xdr:colOff>
      <xdr:row>77</xdr:row>
      <xdr:rowOff>153198</xdr:rowOff>
    </xdr:to>
    <xdr:cxnSp macro="">
      <xdr:nvCxnSpPr>
        <xdr:cNvPr id="183" name="直線コネクタ 182"/>
        <xdr:cNvCxnSpPr/>
      </xdr:nvCxnSpPr>
      <xdr:spPr>
        <a:xfrm flipV="1">
          <a:off x="2019300" y="13190691"/>
          <a:ext cx="889000" cy="1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153198</xdr:rowOff>
    </xdr:from>
    <xdr:to>
      <xdr:col>2</xdr:col>
      <xdr:colOff>638175</xdr:colOff>
      <xdr:row>78</xdr:row>
      <xdr:rowOff>68943</xdr:rowOff>
    </xdr:to>
    <xdr:cxnSp macro="">
      <xdr:nvCxnSpPr>
        <xdr:cNvPr id="186" name="直線コネクタ 185"/>
        <xdr:cNvCxnSpPr/>
      </xdr:nvCxnSpPr>
      <xdr:spPr>
        <a:xfrm flipV="1">
          <a:off x="1130300" y="13354848"/>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43724</xdr:rowOff>
    </xdr:from>
    <xdr:to>
      <xdr:col>6</xdr:col>
      <xdr:colOff>561975</xdr:colOff>
      <xdr:row>77</xdr:row>
      <xdr:rowOff>145324</xdr:rowOff>
    </xdr:to>
    <xdr:sp macro="" textlink="">
      <xdr:nvSpPr>
        <xdr:cNvPr id="196" name="円/楕円 195"/>
        <xdr:cNvSpPr/>
      </xdr:nvSpPr>
      <xdr:spPr>
        <a:xfrm>
          <a:off x="4584700" y="132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22151</xdr:rowOff>
    </xdr:from>
    <xdr:ext cx="469744" cy="259045"/>
    <xdr:sp macro="" textlink="">
      <xdr:nvSpPr>
        <xdr:cNvPr id="197" name="維持補修費該当値テキスト"/>
        <xdr:cNvSpPr txBox="1"/>
      </xdr:nvSpPr>
      <xdr:spPr>
        <a:xfrm>
          <a:off x="4686300"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46989</xdr:rowOff>
    </xdr:from>
    <xdr:to>
      <xdr:col>5</xdr:col>
      <xdr:colOff>409575</xdr:colOff>
      <xdr:row>77</xdr:row>
      <xdr:rowOff>148589</xdr:rowOff>
    </xdr:to>
    <xdr:sp macro="" textlink="">
      <xdr:nvSpPr>
        <xdr:cNvPr id="198" name="円/楕円 197"/>
        <xdr:cNvSpPr/>
      </xdr:nvSpPr>
      <xdr:spPr>
        <a:xfrm>
          <a:off x="37465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139716</xdr:rowOff>
    </xdr:from>
    <xdr:ext cx="469744" cy="259045"/>
    <xdr:sp macro="" textlink="">
      <xdr:nvSpPr>
        <xdr:cNvPr id="199" name="テキスト ボックス 198"/>
        <xdr:cNvSpPr txBox="1"/>
      </xdr:nvSpPr>
      <xdr:spPr>
        <a:xfrm>
          <a:off x="3562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109691</xdr:rowOff>
    </xdr:from>
    <xdr:to>
      <xdr:col>4</xdr:col>
      <xdr:colOff>206375</xdr:colOff>
      <xdr:row>77</xdr:row>
      <xdr:rowOff>39841</xdr:rowOff>
    </xdr:to>
    <xdr:sp macro="" textlink="">
      <xdr:nvSpPr>
        <xdr:cNvPr id="200" name="円/楕円 199"/>
        <xdr:cNvSpPr/>
      </xdr:nvSpPr>
      <xdr:spPr>
        <a:xfrm>
          <a:off x="2857500" y="131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30968</xdr:rowOff>
    </xdr:from>
    <xdr:ext cx="469744" cy="259045"/>
    <xdr:sp macro="" textlink="">
      <xdr:nvSpPr>
        <xdr:cNvPr id="201" name="テキスト ボックス 200"/>
        <xdr:cNvSpPr txBox="1"/>
      </xdr:nvSpPr>
      <xdr:spPr>
        <a:xfrm>
          <a:off x="2673427" y="13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102398</xdr:rowOff>
    </xdr:from>
    <xdr:to>
      <xdr:col>3</xdr:col>
      <xdr:colOff>3175</xdr:colOff>
      <xdr:row>78</xdr:row>
      <xdr:rowOff>32548</xdr:rowOff>
    </xdr:to>
    <xdr:sp macro="" textlink="">
      <xdr:nvSpPr>
        <xdr:cNvPr id="202" name="円/楕円 201"/>
        <xdr:cNvSpPr/>
      </xdr:nvSpPr>
      <xdr:spPr>
        <a:xfrm>
          <a:off x="1968500" y="133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23675</xdr:rowOff>
    </xdr:from>
    <xdr:ext cx="469744" cy="259045"/>
    <xdr:sp macro="" textlink="">
      <xdr:nvSpPr>
        <xdr:cNvPr id="203" name="テキスト ボックス 202"/>
        <xdr:cNvSpPr txBox="1"/>
      </xdr:nvSpPr>
      <xdr:spPr>
        <a:xfrm>
          <a:off x="1784427" y="1339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18143</xdr:rowOff>
    </xdr:from>
    <xdr:to>
      <xdr:col>1</xdr:col>
      <xdr:colOff>485775</xdr:colOff>
      <xdr:row>78</xdr:row>
      <xdr:rowOff>119743</xdr:rowOff>
    </xdr:to>
    <xdr:sp macro="" textlink="">
      <xdr:nvSpPr>
        <xdr:cNvPr id="204" name="円/楕円 203"/>
        <xdr:cNvSpPr/>
      </xdr:nvSpPr>
      <xdr:spPr>
        <a:xfrm>
          <a:off x="1079500" y="133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110870</xdr:rowOff>
    </xdr:from>
    <xdr:ext cx="469744" cy="259045"/>
    <xdr:sp macro="" textlink="">
      <xdr:nvSpPr>
        <xdr:cNvPr id="205" name="テキスト ボックス 204"/>
        <xdr:cNvSpPr txBox="1"/>
      </xdr:nvSpPr>
      <xdr:spPr>
        <a:xfrm>
          <a:off x="895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136156</xdr:rowOff>
    </xdr:from>
    <xdr:to>
      <xdr:col>6</xdr:col>
      <xdr:colOff>511175</xdr:colOff>
      <xdr:row>93</xdr:row>
      <xdr:rowOff>13957</xdr:rowOff>
    </xdr:to>
    <xdr:cxnSp macro="">
      <xdr:nvCxnSpPr>
        <xdr:cNvPr id="235" name="直線コネクタ 234"/>
        <xdr:cNvCxnSpPr/>
      </xdr:nvCxnSpPr>
      <xdr:spPr>
        <a:xfrm flipV="1">
          <a:off x="3797300" y="15909556"/>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13957</xdr:rowOff>
    </xdr:from>
    <xdr:to>
      <xdr:col>5</xdr:col>
      <xdr:colOff>358775</xdr:colOff>
      <xdr:row>93</xdr:row>
      <xdr:rowOff>93205</xdr:rowOff>
    </xdr:to>
    <xdr:cxnSp macro="">
      <xdr:nvCxnSpPr>
        <xdr:cNvPr id="238" name="直線コネクタ 237"/>
        <xdr:cNvCxnSpPr/>
      </xdr:nvCxnSpPr>
      <xdr:spPr>
        <a:xfrm flipV="1">
          <a:off x="2908300" y="15958807"/>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38777</xdr:rowOff>
    </xdr:from>
    <xdr:ext cx="534377" cy="259045"/>
    <xdr:sp macro="" textlink="">
      <xdr:nvSpPr>
        <xdr:cNvPr id="240" name="テキスト ボックス 239"/>
        <xdr:cNvSpPr txBox="1"/>
      </xdr:nvSpPr>
      <xdr:spPr>
        <a:xfrm>
          <a:off x="3530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93205</xdr:rowOff>
    </xdr:from>
    <xdr:to>
      <xdr:col>4</xdr:col>
      <xdr:colOff>155575</xdr:colOff>
      <xdr:row>94</xdr:row>
      <xdr:rowOff>30214</xdr:rowOff>
    </xdr:to>
    <xdr:cxnSp macro="">
      <xdr:nvCxnSpPr>
        <xdr:cNvPr id="241" name="直線コネクタ 240"/>
        <xdr:cNvCxnSpPr/>
      </xdr:nvCxnSpPr>
      <xdr:spPr>
        <a:xfrm flipV="1">
          <a:off x="2019300" y="16038055"/>
          <a:ext cx="889000" cy="10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30214</xdr:rowOff>
    </xdr:from>
    <xdr:to>
      <xdr:col>2</xdr:col>
      <xdr:colOff>638175</xdr:colOff>
      <xdr:row>94</xdr:row>
      <xdr:rowOff>59043</xdr:rowOff>
    </xdr:to>
    <xdr:cxnSp macro="">
      <xdr:nvCxnSpPr>
        <xdr:cNvPr id="244" name="直線コネクタ 243"/>
        <xdr:cNvCxnSpPr/>
      </xdr:nvCxnSpPr>
      <xdr:spPr>
        <a:xfrm flipV="1">
          <a:off x="1130300" y="16146514"/>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85356</xdr:rowOff>
    </xdr:from>
    <xdr:to>
      <xdr:col>6</xdr:col>
      <xdr:colOff>561975</xdr:colOff>
      <xdr:row>93</xdr:row>
      <xdr:rowOff>15506</xdr:rowOff>
    </xdr:to>
    <xdr:sp macro="" textlink="">
      <xdr:nvSpPr>
        <xdr:cNvPr id="254" name="円/楕円 253"/>
        <xdr:cNvSpPr/>
      </xdr:nvSpPr>
      <xdr:spPr>
        <a:xfrm>
          <a:off x="4584700" y="158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108233</xdr:rowOff>
    </xdr:from>
    <xdr:ext cx="599010" cy="259045"/>
    <xdr:sp macro="" textlink="">
      <xdr:nvSpPr>
        <xdr:cNvPr id="255" name="扶助費該当値テキスト"/>
        <xdr:cNvSpPr txBox="1"/>
      </xdr:nvSpPr>
      <xdr:spPr>
        <a:xfrm>
          <a:off x="4686300" y="1571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134607</xdr:rowOff>
    </xdr:from>
    <xdr:to>
      <xdr:col>5</xdr:col>
      <xdr:colOff>409575</xdr:colOff>
      <xdr:row>93</xdr:row>
      <xdr:rowOff>64757</xdr:rowOff>
    </xdr:to>
    <xdr:sp macro="" textlink="">
      <xdr:nvSpPr>
        <xdr:cNvPr id="256" name="円/楕円 255"/>
        <xdr:cNvSpPr/>
      </xdr:nvSpPr>
      <xdr:spPr>
        <a:xfrm>
          <a:off x="3746500" y="159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81284</xdr:rowOff>
    </xdr:from>
    <xdr:ext cx="599010" cy="259045"/>
    <xdr:sp macro="" textlink="">
      <xdr:nvSpPr>
        <xdr:cNvPr id="257" name="テキスト ボックス 256"/>
        <xdr:cNvSpPr txBox="1"/>
      </xdr:nvSpPr>
      <xdr:spPr>
        <a:xfrm>
          <a:off x="3497794" y="1568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113,401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42405</xdr:rowOff>
    </xdr:from>
    <xdr:to>
      <xdr:col>4</xdr:col>
      <xdr:colOff>206375</xdr:colOff>
      <xdr:row>93</xdr:row>
      <xdr:rowOff>144005</xdr:rowOff>
    </xdr:to>
    <xdr:sp macro="" textlink="">
      <xdr:nvSpPr>
        <xdr:cNvPr id="258" name="円/楕円 257"/>
        <xdr:cNvSpPr/>
      </xdr:nvSpPr>
      <xdr:spPr>
        <a:xfrm>
          <a:off x="2857500" y="159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160532</xdr:rowOff>
    </xdr:from>
    <xdr:ext cx="599010" cy="259045"/>
    <xdr:sp macro="" textlink="">
      <xdr:nvSpPr>
        <xdr:cNvPr id="259" name="テキスト ボックス 258"/>
        <xdr:cNvSpPr txBox="1"/>
      </xdr:nvSpPr>
      <xdr:spPr>
        <a:xfrm>
          <a:off x="2608794" y="157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150864</xdr:rowOff>
    </xdr:from>
    <xdr:to>
      <xdr:col>3</xdr:col>
      <xdr:colOff>3175</xdr:colOff>
      <xdr:row>94</xdr:row>
      <xdr:rowOff>81014</xdr:rowOff>
    </xdr:to>
    <xdr:sp macro="" textlink="">
      <xdr:nvSpPr>
        <xdr:cNvPr id="260" name="円/楕円 259"/>
        <xdr:cNvSpPr/>
      </xdr:nvSpPr>
      <xdr:spPr>
        <a:xfrm>
          <a:off x="1968500" y="1609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97541</xdr:rowOff>
    </xdr:from>
    <xdr:ext cx="534377" cy="259045"/>
    <xdr:sp macro="" textlink="">
      <xdr:nvSpPr>
        <xdr:cNvPr id="261" name="テキスト ボックス 260"/>
        <xdr:cNvSpPr txBox="1"/>
      </xdr:nvSpPr>
      <xdr:spPr>
        <a:xfrm>
          <a:off x="1752111" y="158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8243</xdr:rowOff>
    </xdr:from>
    <xdr:to>
      <xdr:col>1</xdr:col>
      <xdr:colOff>485775</xdr:colOff>
      <xdr:row>94</xdr:row>
      <xdr:rowOff>109843</xdr:rowOff>
    </xdr:to>
    <xdr:sp macro="" textlink="">
      <xdr:nvSpPr>
        <xdr:cNvPr id="262" name="円/楕円 261"/>
        <xdr:cNvSpPr/>
      </xdr:nvSpPr>
      <xdr:spPr>
        <a:xfrm>
          <a:off x="1079500" y="161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126370</xdr:rowOff>
    </xdr:from>
    <xdr:ext cx="534377" cy="259045"/>
    <xdr:sp macro="" textlink="">
      <xdr:nvSpPr>
        <xdr:cNvPr id="263" name="テキスト ボックス 262"/>
        <xdr:cNvSpPr txBox="1"/>
      </xdr:nvSpPr>
      <xdr:spPr>
        <a:xfrm>
          <a:off x="863111" y="158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64033</xdr:rowOff>
    </xdr:from>
    <xdr:to>
      <xdr:col>15</xdr:col>
      <xdr:colOff>180975</xdr:colOff>
      <xdr:row>35</xdr:row>
      <xdr:rowOff>68313</xdr:rowOff>
    </xdr:to>
    <xdr:cxnSp macro="">
      <xdr:nvCxnSpPr>
        <xdr:cNvPr id="292" name="直線コネクタ 291"/>
        <xdr:cNvCxnSpPr/>
      </xdr:nvCxnSpPr>
      <xdr:spPr>
        <a:xfrm>
          <a:off x="9639300" y="6064783"/>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64033</xdr:rowOff>
    </xdr:from>
    <xdr:to>
      <xdr:col>14</xdr:col>
      <xdr:colOff>28575</xdr:colOff>
      <xdr:row>35</xdr:row>
      <xdr:rowOff>77216</xdr:rowOff>
    </xdr:to>
    <xdr:cxnSp macro="">
      <xdr:nvCxnSpPr>
        <xdr:cNvPr id="295" name="直線コネクタ 294"/>
        <xdr:cNvCxnSpPr/>
      </xdr:nvCxnSpPr>
      <xdr:spPr>
        <a:xfrm flipV="1">
          <a:off x="8750300" y="6064783"/>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77013</xdr:rowOff>
    </xdr:from>
    <xdr:to>
      <xdr:col>12</xdr:col>
      <xdr:colOff>511175</xdr:colOff>
      <xdr:row>35</xdr:row>
      <xdr:rowOff>77216</xdr:rowOff>
    </xdr:to>
    <xdr:cxnSp macro="">
      <xdr:nvCxnSpPr>
        <xdr:cNvPr id="298" name="直線コネクタ 297"/>
        <xdr:cNvCxnSpPr/>
      </xdr:nvCxnSpPr>
      <xdr:spPr>
        <a:xfrm>
          <a:off x="7861300" y="6077763"/>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77013</xdr:rowOff>
    </xdr:from>
    <xdr:to>
      <xdr:col>11</xdr:col>
      <xdr:colOff>307975</xdr:colOff>
      <xdr:row>35</xdr:row>
      <xdr:rowOff>92875</xdr:rowOff>
    </xdr:to>
    <xdr:cxnSp macro="">
      <xdr:nvCxnSpPr>
        <xdr:cNvPr id="301" name="直線コネクタ 300"/>
        <xdr:cNvCxnSpPr/>
      </xdr:nvCxnSpPr>
      <xdr:spPr>
        <a:xfrm flipV="1">
          <a:off x="6972300" y="6077763"/>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17513</xdr:rowOff>
    </xdr:from>
    <xdr:to>
      <xdr:col>15</xdr:col>
      <xdr:colOff>231775</xdr:colOff>
      <xdr:row>35</xdr:row>
      <xdr:rowOff>119113</xdr:rowOff>
    </xdr:to>
    <xdr:sp macro="" textlink="">
      <xdr:nvSpPr>
        <xdr:cNvPr id="311" name="円/楕円 310"/>
        <xdr:cNvSpPr/>
      </xdr:nvSpPr>
      <xdr:spPr>
        <a:xfrm>
          <a:off x="10426700" y="60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40390</xdr:rowOff>
    </xdr:from>
    <xdr:ext cx="534377" cy="259045"/>
    <xdr:sp macro="" textlink="">
      <xdr:nvSpPr>
        <xdr:cNvPr id="312" name="補助費等該当値テキスト"/>
        <xdr:cNvSpPr txBox="1"/>
      </xdr:nvSpPr>
      <xdr:spPr>
        <a:xfrm>
          <a:off x="10528300" y="58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52,121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13233</xdr:rowOff>
    </xdr:from>
    <xdr:to>
      <xdr:col>14</xdr:col>
      <xdr:colOff>79375</xdr:colOff>
      <xdr:row>35</xdr:row>
      <xdr:rowOff>114833</xdr:rowOff>
    </xdr:to>
    <xdr:sp macro="" textlink="">
      <xdr:nvSpPr>
        <xdr:cNvPr id="313" name="円/楕円 312"/>
        <xdr:cNvSpPr/>
      </xdr:nvSpPr>
      <xdr:spPr>
        <a:xfrm>
          <a:off x="9588500" y="60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131360</xdr:rowOff>
    </xdr:from>
    <xdr:ext cx="534377" cy="259045"/>
    <xdr:sp macro="" textlink="">
      <xdr:nvSpPr>
        <xdr:cNvPr id="314" name="テキスト ボックス 313"/>
        <xdr:cNvSpPr txBox="1"/>
      </xdr:nvSpPr>
      <xdr:spPr>
        <a:xfrm>
          <a:off x="9372111" y="5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26416</xdr:rowOff>
    </xdr:from>
    <xdr:to>
      <xdr:col>12</xdr:col>
      <xdr:colOff>561975</xdr:colOff>
      <xdr:row>35</xdr:row>
      <xdr:rowOff>128016</xdr:rowOff>
    </xdr:to>
    <xdr:sp macro="" textlink="">
      <xdr:nvSpPr>
        <xdr:cNvPr id="315" name="円/楕円 314"/>
        <xdr:cNvSpPr/>
      </xdr:nvSpPr>
      <xdr:spPr>
        <a:xfrm>
          <a:off x="8699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144543</xdr:rowOff>
    </xdr:from>
    <xdr:ext cx="534377" cy="259045"/>
    <xdr:sp macro="" textlink="">
      <xdr:nvSpPr>
        <xdr:cNvPr id="316" name="テキスト ボックス 315"/>
        <xdr:cNvSpPr txBox="1"/>
      </xdr:nvSpPr>
      <xdr:spPr>
        <a:xfrm>
          <a:off x="8483111" y="580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26213</xdr:rowOff>
    </xdr:from>
    <xdr:to>
      <xdr:col>11</xdr:col>
      <xdr:colOff>358775</xdr:colOff>
      <xdr:row>35</xdr:row>
      <xdr:rowOff>127813</xdr:rowOff>
    </xdr:to>
    <xdr:sp macro="" textlink="">
      <xdr:nvSpPr>
        <xdr:cNvPr id="317" name="円/楕円 316"/>
        <xdr:cNvSpPr/>
      </xdr:nvSpPr>
      <xdr:spPr>
        <a:xfrm>
          <a:off x="7810500" y="60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144340</xdr:rowOff>
    </xdr:from>
    <xdr:ext cx="534377" cy="259045"/>
    <xdr:sp macro="" textlink="">
      <xdr:nvSpPr>
        <xdr:cNvPr id="318" name="テキスト ボックス 317"/>
        <xdr:cNvSpPr txBox="1"/>
      </xdr:nvSpPr>
      <xdr:spPr>
        <a:xfrm>
          <a:off x="7594111" y="58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42075</xdr:rowOff>
    </xdr:from>
    <xdr:to>
      <xdr:col>10</xdr:col>
      <xdr:colOff>155575</xdr:colOff>
      <xdr:row>35</xdr:row>
      <xdr:rowOff>143675</xdr:rowOff>
    </xdr:to>
    <xdr:sp macro="" textlink="">
      <xdr:nvSpPr>
        <xdr:cNvPr id="319" name="円/楕円 318"/>
        <xdr:cNvSpPr/>
      </xdr:nvSpPr>
      <xdr:spPr>
        <a:xfrm>
          <a:off x="6921500" y="60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160202</xdr:rowOff>
    </xdr:from>
    <xdr:ext cx="534377" cy="259045"/>
    <xdr:sp macro="" textlink="">
      <xdr:nvSpPr>
        <xdr:cNvPr id="320" name="テキスト ボックス 319"/>
        <xdr:cNvSpPr txBox="1"/>
      </xdr:nvSpPr>
      <xdr:spPr>
        <a:xfrm>
          <a:off x="6705111" y="58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55359</xdr:rowOff>
    </xdr:from>
    <xdr:to>
      <xdr:col>15</xdr:col>
      <xdr:colOff>180975</xdr:colOff>
      <xdr:row>59</xdr:row>
      <xdr:rowOff>71520</xdr:rowOff>
    </xdr:to>
    <xdr:cxnSp macro="">
      <xdr:nvCxnSpPr>
        <xdr:cNvPr id="351" name="直線コネクタ 350"/>
        <xdr:cNvCxnSpPr/>
      </xdr:nvCxnSpPr>
      <xdr:spPr>
        <a:xfrm flipV="1">
          <a:off x="9639300" y="10170909"/>
          <a:ext cx="838200" cy="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71520</xdr:rowOff>
    </xdr:from>
    <xdr:to>
      <xdr:col>14</xdr:col>
      <xdr:colOff>28575</xdr:colOff>
      <xdr:row>59</xdr:row>
      <xdr:rowOff>75607</xdr:rowOff>
    </xdr:to>
    <xdr:cxnSp macro="">
      <xdr:nvCxnSpPr>
        <xdr:cNvPr id="354" name="直線コネクタ 353"/>
        <xdr:cNvCxnSpPr/>
      </xdr:nvCxnSpPr>
      <xdr:spPr>
        <a:xfrm flipV="1">
          <a:off x="8750300" y="10187070"/>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75136</xdr:rowOff>
    </xdr:from>
    <xdr:to>
      <xdr:col>12</xdr:col>
      <xdr:colOff>511175</xdr:colOff>
      <xdr:row>59</xdr:row>
      <xdr:rowOff>75607</xdr:rowOff>
    </xdr:to>
    <xdr:cxnSp macro="">
      <xdr:nvCxnSpPr>
        <xdr:cNvPr id="357" name="直線コネクタ 356"/>
        <xdr:cNvCxnSpPr/>
      </xdr:nvCxnSpPr>
      <xdr:spPr>
        <a:xfrm>
          <a:off x="7861300" y="10190686"/>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75136</xdr:rowOff>
    </xdr:from>
    <xdr:to>
      <xdr:col>11</xdr:col>
      <xdr:colOff>307975</xdr:colOff>
      <xdr:row>59</xdr:row>
      <xdr:rowOff>80676</xdr:rowOff>
    </xdr:to>
    <xdr:cxnSp macro="">
      <xdr:nvCxnSpPr>
        <xdr:cNvPr id="360" name="直線コネクタ 359"/>
        <xdr:cNvCxnSpPr/>
      </xdr:nvCxnSpPr>
      <xdr:spPr>
        <a:xfrm flipV="1">
          <a:off x="6972300" y="10190686"/>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4559</xdr:rowOff>
    </xdr:from>
    <xdr:to>
      <xdr:col>15</xdr:col>
      <xdr:colOff>231775</xdr:colOff>
      <xdr:row>59</xdr:row>
      <xdr:rowOff>106159</xdr:rowOff>
    </xdr:to>
    <xdr:sp macro="" textlink="">
      <xdr:nvSpPr>
        <xdr:cNvPr id="370" name="円/楕円 369"/>
        <xdr:cNvSpPr/>
      </xdr:nvSpPr>
      <xdr:spPr>
        <a:xfrm>
          <a:off x="10426700" y="101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39,979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20720</xdr:rowOff>
    </xdr:from>
    <xdr:to>
      <xdr:col>14</xdr:col>
      <xdr:colOff>79375</xdr:colOff>
      <xdr:row>59</xdr:row>
      <xdr:rowOff>122320</xdr:rowOff>
    </xdr:to>
    <xdr:sp macro="" textlink="">
      <xdr:nvSpPr>
        <xdr:cNvPr id="372" name="円/楕円 371"/>
        <xdr:cNvSpPr/>
      </xdr:nvSpPr>
      <xdr:spPr>
        <a:xfrm>
          <a:off x="9588500" y="101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113447</xdr:rowOff>
    </xdr:from>
    <xdr:ext cx="534377" cy="259045"/>
    <xdr:sp macro="" textlink="">
      <xdr:nvSpPr>
        <xdr:cNvPr id="373" name="テキスト ボックス 372"/>
        <xdr:cNvSpPr txBox="1"/>
      </xdr:nvSpPr>
      <xdr:spPr>
        <a:xfrm>
          <a:off x="9372111" y="102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24807</xdr:rowOff>
    </xdr:from>
    <xdr:to>
      <xdr:col>12</xdr:col>
      <xdr:colOff>561975</xdr:colOff>
      <xdr:row>59</xdr:row>
      <xdr:rowOff>126407</xdr:rowOff>
    </xdr:to>
    <xdr:sp macro="" textlink="">
      <xdr:nvSpPr>
        <xdr:cNvPr id="374" name="円/楕円 373"/>
        <xdr:cNvSpPr/>
      </xdr:nvSpPr>
      <xdr:spPr>
        <a:xfrm>
          <a:off x="8699500" y="101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117534</xdr:rowOff>
    </xdr:from>
    <xdr:ext cx="534377" cy="259045"/>
    <xdr:sp macro="" textlink="">
      <xdr:nvSpPr>
        <xdr:cNvPr id="375" name="テキスト ボックス 374"/>
        <xdr:cNvSpPr txBox="1"/>
      </xdr:nvSpPr>
      <xdr:spPr>
        <a:xfrm>
          <a:off x="8483111" y="102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24336</xdr:rowOff>
    </xdr:from>
    <xdr:to>
      <xdr:col>11</xdr:col>
      <xdr:colOff>358775</xdr:colOff>
      <xdr:row>59</xdr:row>
      <xdr:rowOff>125936</xdr:rowOff>
    </xdr:to>
    <xdr:sp macro="" textlink="">
      <xdr:nvSpPr>
        <xdr:cNvPr id="376" name="円/楕円 375"/>
        <xdr:cNvSpPr/>
      </xdr:nvSpPr>
      <xdr:spPr>
        <a:xfrm>
          <a:off x="7810500" y="101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117063</xdr:rowOff>
    </xdr:from>
    <xdr:ext cx="534377" cy="259045"/>
    <xdr:sp macro="" textlink="">
      <xdr:nvSpPr>
        <xdr:cNvPr id="377" name="テキスト ボックス 376"/>
        <xdr:cNvSpPr txBox="1"/>
      </xdr:nvSpPr>
      <xdr:spPr>
        <a:xfrm>
          <a:off x="7594111" y="102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29876</xdr:rowOff>
    </xdr:from>
    <xdr:to>
      <xdr:col>10</xdr:col>
      <xdr:colOff>155575</xdr:colOff>
      <xdr:row>59</xdr:row>
      <xdr:rowOff>131476</xdr:rowOff>
    </xdr:to>
    <xdr:sp macro="" textlink="">
      <xdr:nvSpPr>
        <xdr:cNvPr id="378" name="円/楕円 377"/>
        <xdr:cNvSpPr/>
      </xdr:nvSpPr>
      <xdr:spPr>
        <a:xfrm>
          <a:off x="6921500" y="101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122603</xdr:rowOff>
    </xdr:from>
    <xdr:ext cx="534377" cy="259045"/>
    <xdr:sp macro="" textlink="">
      <xdr:nvSpPr>
        <xdr:cNvPr id="379" name="テキスト ボックス 378"/>
        <xdr:cNvSpPr txBox="1"/>
      </xdr:nvSpPr>
      <xdr:spPr>
        <a:xfrm>
          <a:off x="6705111" y="102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38030</xdr:rowOff>
    </xdr:from>
    <xdr:to>
      <xdr:col>15</xdr:col>
      <xdr:colOff>180975</xdr:colOff>
      <xdr:row>79</xdr:row>
      <xdr:rowOff>42190</xdr:rowOff>
    </xdr:to>
    <xdr:cxnSp macro="">
      <xdr:nvCxnSpPr>
        <xdr:cNvPr id="408" name="直線コネクタ 407"/>
        <xdr:cNvCxnSpPr/>
      </xdr:nvCxnSpPr>
      <xdr:spPr>
        <a:xfrm>
          <a:off x="9639300" y="13582580"/>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38030</xdr:rowOff>
    </xdr:from>
    <xdr:to>
      <xdr:col>14</xdr:col>
      <xdr:colOff>28575</xdr:colOff>
      <xdr:row>79</xdr:row>
      <xdr:rowOff>43765</xdr:rowOff>
    </xdr:to>
    <xdr:cxnSp macro="">
      <xdr:nvCxnSpPr>
        <xdr:cNvPr id="411" name="直線コネクタ 410"/>
        <xdr:cNvCxnSpPr/>
      </xdr:nvCxnSpPr>
      <xdr:spPr>
        <a:xfrm flipV="1">
          <a:off x="8750300" y="13582580"/>
          <a:ext cx="8890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162840</xdr:rowOff>
    </xdr:from>
    <xdr:to>
      <xdr:col>15</xdr:col>
      <xdr:colOff>231775</xdr:colOff>
      <xdr:row>79</xdr:row>
      <xdr:rowOff>92990</xdr:rowOff>
    </xdr:to>
    <xdr:sp macro="" textlink="">
      <xdr:nvSpPr>
        <xdr:cNvPr id="421" name="円/楕円 420"/>
        <xdr:cNvSpPr/>
      </xdr:nvSpPr>
      <xdr:spPr>
        <a:xfrm>
          <a:off x="10426700" y="13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469744" cy="259045"/>
    <xdr:sp macro="" textlink="">
      <xdr:nvSpPr>
        <xdr:cNvPr id="422" name="普通建設事業費 （ うち新規整備　）該当値テキスト"/>
        <xdr:cNvSpPr txBox="1"/>
      </xdr:nvSpPr>
      <xdr:spPr>
        <a:xfrm>
          <a:off x="10528300" y="134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158680</xdr:rowOff>
    </xdr:from>
    <xdr:to>
      <xdr:col>14</xdr:col>
      <xdr:colOff>79375</xdr:colOff>
      <xdr:row>79</xdr:row>
      <xdr:rowOff>88830</xdr:rowOff>
    </xdr:to>
    <xdr:sp macro="" textlink="">
      <xdr:nvSpPr>
        <xdr:cNvPr id="423" name="円/楕円 422"/>
        <xdr:cNvSpPr/>
      </xdr:nvSpPr>
      <xdr:spPr>
        <a:xfrm>
          <a:off x="9588500" y="135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79957</xdr:rowOff>
    </xdr:from>
    <xdr:ext cx="469744" cy="259045"/>
    <xdr:sp macro="" textlink="">
      <xdr:nvSpPr>
        <xdr:cNvPr id="424" name="テキスト ボックス 423"/>
        <xdr:cNvSpPr txBox="1"/>
      </xdr:nvSpPr>
      <xdr:spPr>
        <a:xfrm>
          <a:off x="9404427" y="136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164415</xdr:rowOff>
    </xdr:from>
    <xdr:to>
      <xdr:col>12</xdr:col>
      <xdr:colOff>561975</xdr:colOff>
      <xdr:row>79</xdr:row>
      <xdr:rowOff>94565</xdr:rowOff>
    </xdr:to>
    <xdr:sp macro="" textlink="">
      <xdr:nvSpPr>
        <xdr:cNvPr id="425" name="円/楕円 424"/>
        <xdr:cNvSpPr/>
      </xdr:nvSpPr>
      <xdr:spPr>
        <a:xfrm>
          <a:off x="8699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85692</xdr:rowOff>
    </xdr:from>
    <xdr:ext cx="378565" cy="259045"/>
    <xdr:sp macro="" textlink="">
      <xdr:nvSpPr>
        <xdr:cNvPr id="426" name="テキスト ボックス 425"/>
        <xdr:cNvSpPr txBox="1"/>
      </xdr:nvSpPr>
      <xdr:spPr>
        <a:xfrm>
          <a:off x="8561017" y="13630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127000</xdr:rowOff>
    </xdr:from>
    <xdr:to>
      <xdr:col>15</xdr:col>
      <xdr:colOff>180975</xdr:colOff>
      <xdr:row>98</xdr:row>
      <xdr:rowOff>125540</xdr:rowOff>
    </xdr:to>
    <xdr:cxnSp macro="">
      <xdr:nvCxnSpPr>
        <xdr:cNvPr id="455" name="直線コネクタ 454"/>
        <xdr:cNvCxnSpPr/>
      </xdr:nvCxnSpPr>
      <xdr:spPr>
        <a:xfrm flipV="1">
          <a:off x="9639300" y="16757650"/>
          <a:ext cx="838200" cy="1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43650</xdr:rowOff>
    </xdr:from>
    <xdr:to>
      <xdr:col>14</xdr:col>
      <xdr:colOff>28575</xdr:colOff>
      <xdr:row>98</xdr:row>
      <xdr:rowOff>125540</xdr:rowOff>
    </xdr:to>
    <xdr:cxnSp macro="">
      <xdr:nvCxnSpPr>
        <xdr:cNvPr id="458" name="直線コネクタ 457"/>
        <xdr:cNvCxnSpPr/>
      </xdr:nvCxnSpPr>
      <xdr:spPr>
        <a:xfrm>
          <a:off x="8750300" y="16845750"/>
          <a:ext cx="889000" cy="8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76200</xdr:rowOff>
    </xdr:from>
    <xdr:to>
      <xdr:col>15</xdr:col>
      <xdr:colOff>231775</xdr:colOff>
      <xdr:row>98</xdr:row>
      <xdr:rowOff>6350</xdr:rowOff>
    </xdr:to>
    <xdr:sp macro="" textlink="">
      <xdr:nvSpPr>
        <xdr:cNvPr id="468" name="円/楕円 467"/>
        <xdr:cNvSpPr/>
      </xdr:nvSpPr>
      <xdr:spPr>
        <a:xfrm>
          <a:off x="104267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54627</xdr:rowOff>
    </xdr:from>
    <xdr:ext cx="534377" cy="259045"/>
    <xdr:sp macro="" textlink="">
      <xdr:nvSpPr>
        <xdr:cNvPr id="469" name="普通建設事業費 （ うち更新整備　）該当値テキスト"/>
        <xdr:cNvSpPr txBox="1"/>
      </xdr:nvSpPr>
      <xdr:spPr>
        <a:xfrm>
          <a:off x="10528300" y="166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74740</xdr:rowOff>
    </xdr:from>
    <xdr:to>
      <xdr:col>14</xdr:col>
      <xdr:colOff>79375</xdr:colOff>
      <xdr:row>99</xdr:row>
      <xdr:rowOff>4890</xdr:rowOff>
    </xdr:to>
    <xdr:sp macro="" textlink="">
      <xdr:nvSpPr>
        <xdr:cNvPr id="470" name="円/楕円 469"/>
        <xdr:cNvSpPr/>
      </xdr:nvSpPr>
      <xdr:spPr>
        <a:xfrm>
          <a:off x="9588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167467</xdr:rowOff>
    </xdr:from>
    <xdr:ext cx="469744" cy="259045"/>
    <xdr:sp macro="" textlink="">
      <xdr:nvSpPr>
        <xdr:cNvPr id="471" name="テキスト ボックス 470"/>
        <xdr:cNvSpPr txBox="1"/>
      </xdr:nvSpPr>
      <xdr:spPr>
        <a:xfrm>
          <a:off x="9404427" y="169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164300</xdr:rowOff>
    </xdr:from>
    <xdr:to>
      <xdr:col>12</xdr:col>
      <xdr:colOff>561975</xdr:colOff>
      <xdr:row>98</xdr:row>
      <xdr:rowOff>94450</xdr:rowOff>
    </xdr:to>
    <xdr:sp macro="" textlink="">
      <xdr:nvSpPr>
        <xdr:cNvPr id="472" name="円/楕円 471"/>
        <xdr:cNvSpPr/>
      </xdr:nvSpPr>
      <xdr:spPr>
        <a:xfrm>
          <a:off x="8699500" y="167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85577</xdr:rowOff>
    </xdr:from>
    <xdr:ext cx="534377" cy="259045"/>
    <xdr:sp macro="" textlink="">
      <xdr:nvSpPr>
        <xdr:cNvPr id="473" name="テキスト ボックス 472"/>
        <xdr:cNvSpPr txBox="1"/>
      </xdr:nvSpPr>
      <xdr:spPr>
        <a:xfrm>
          <a:off x="8483111" y="1688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92413</xdr:rowOff>
    </xdr:from>
    <xdr:to>
      <xdr:col>23</xdr:col>
      <xdr:colOff>517525</xdr:colOff>
      <xdr:row>77</xdr:row>
      <xdr:rowOff>95465</xdr:rowOff>
    </xdr:to>
    <xdr:cxnSp macro="">
      <xdr:nvCxnSpPr>
        <xdr:cNvPr id="610" name="直線コネクタ 609"/>
        <xdr:cNvCxnSpPr/>
      </xdr:nvCxnSpPr>
      <xdr:spPr>
        <a:xfrm>
          <a:off x="15481300" y="13294063"/>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85604</xdr:rowOff>
    </xdr:from>
    <xdr:to>
      <xdr:col>22</xdr:col>
      <xdr:colOff>365125</xdr:colOff>
      <xdr:row>77</xdr:row>
      <xdr:rowOff>92413</xdr:rowOff>
    </xdr:to>
    <xdr:cxnSp macro="">
      <xdr:nvCxnSpPr>
        <xdr:cNvPr id="613" name="直線コネクタ 612"/>
        <xdr:cNvCxnSpPr/>
      </xdr:nvCxnSpPr>
      <xdr:spPr>
        <a:xfrm>
          <a:off x="14592300" y="1328725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85604</xdr:rowOff>
    </xdr:from>
    <xdr:to>
      <xdr:col>21</xdr:col>
      <xdr:colOff>161925</xdr:colOff>
      <xdr:row>77</xdr:row>
      <xdr:rowOff>98650</xdr:rowOff>
    </xdr:to>
    <xdr:cxnSp macro="">
      <xdr:nvCxnSpPr>
        <xdr:cNvPr id="616" name="直線コネクタ 615"/>
        <xdr:cNvCxnSpPr/>
      </xdr:nvCxnSpPr>
      <xdr:spPr>
        <a:xfrm flipV="1">
          <a:off x="13703300" y="1328725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94340</xdr:rowOff>
    </xdr:from>
    <xdr:to>
      <xdr:col>19</xdr:col>
      <xdr:colOff>644525</xdr:colOff>
      <xdr:row>77</xdr:row>
      <xdr:rowOff>98650</xdr:rowOff>
    </xdr:to>
    <xdr:cxnSp macro="">
      <xdr:nvCxnSpPr>
        <xdr:cNvPr id="619" name="直線コネクタ 618"/>
        <xdr:cNvCxnSpPr/>
      </xdr:nvCxnSpPr>
      <xdr:spPr>
        <a:xfrm>
          <a:off x="12814300" y="1329599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44665</xdr:rowOff>
    </xdr:from>
    <xdr:to>
      <xdr:col>23</xdr:col>
      <xdr:colOff>568325</xdr:colOff>
      <xdr:row>77</xdr:row>
      <xdr:rowOff>146265</xdr:rowOff>
    </xdr:to>
    <xdr:sp macro="" textlink="">
      <xdr:nvSpPr>
        <xdr:cNvPr id="629" name="円/楕円 628"/>
        <xdr:cNvSpPr/>
      </xdr:nvSpPr>
      <xdr:spPr>
        <a:xfrm>
          <a:off x="16268700" y="1324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23092</xdr:rowOff>
    </xdr:from>
    <xdr:ext cx="534377" cy="259045"/>
    <xdr:sp macro="" textlink="">
      <xdr:nvSpPr>
        <xdr:cNvPr id="630" name="公債費該当値テキスト"/>
        <xdr:cNvSpPr txBox="1"/>
      </xdr:nvSpPr>
      <xdr:spPr>
        <a:xfrm>
          <a:off x="16370300"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41613</xdr:rowOff>
    </xdr:from>
    <xdr:to>
      <xdr:col>22</xdr:col>
      <xdr:colOff>415925</xdr:colOff>
      <xdr:row>77</xdr:row>
      <xdr:rowOff>143213</xdr:rowOff>
    </xdr:to>
    <xdr:sp macro="" textlink="">
      <xdr:nvSpPr>
        <xdr:cNvPr id="631" name="円/楕円 630"/>
        <xdr:cNvSpPr/>
      </xdr:nvSpPr>
      <xdr:spPr>
        <a:xfrm>
          <a:off x="15430500" y="13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134340</xdr:rowOff>
    </xdr:from>
    <xdr:ext cx="534377" cy="259045"/>
    <xdr:sp macro="" textlink="">
      <xdr:nvSpPr>
        <xdr:cNvPr id="632" name="テキスト ボックス 631"/>
        <xdr:cNvSpPr txBox="1"/>
      </xdr:nvSpPr>
      <xdr:spPr>
        <a:xfrm>
          <a:off x="15214111" y="133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34804</xdr:rowOff>
    </xdr:from>
    <xdr:to>
      <xdr:col>21</xdr:col>
      <xdr:colOff>212725</xdr:colOff>
      <xdr:row>77</xdr:row>
      <xdr:rowOff>136404</xdr:rowOff>
    </xdr:to>
    <xdr:sp macro="" textlink="">
      <xdr:nvSpPr>
        <xdr:cNvPr id="633" name="円/楕円 632"/>
        <xdr:cNvSpPr/>
      </xdr:nvSpPr>
      <xdr:spPr>
        <a:xfrm>
          <a:off x="14541500" y="132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127531</xdr:rowOff>
    </xdr:from>
    <xdr:ext cx="534377" cy="259045"/>
    <xdr:sp macro="" textlink="">
      <xdr:nvSpPr>
        <xdr:cNvPr id="634" name="テキスト ボックス 633"/>
        <xdr:cNvSpPr txBox="1"/>
      </xdr:nvSpPr>
      <xdr:spPr>
        <a:xfrm>
          <a:off x="14325111" y="133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47850</xdr:rowOff>
    </xdr:from>
    <xdr:to>
      <xdr:col>20</xdr:col>
      <xdr:colOff>9525</xdr:colOff>
      <xdr:row>77</xdr:row>
      <xdr:rowOff>149450</xdr:rowOff>
    </xdr:to>
    <xdr:sp macro="" textlink="">
      <xdr:nvSpPr>
        <xdr:cNvPr id="635" name="円/楕円 634"/>
        <xdr:cNvSpPr/>
      </xdr:nvSpPr>
      <xdr:spPr>
        <a:xfrm>
          <a:off x="13652500" y="132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140577</xdr:rowOff>
    </xdr:from>
    <xdr:ext cx="534377" cy="259045"/>
    <xdr:sp macro="" textlink="">
      <xdr:nvSpPr>
        <xdr:cNvPr id="636" name="テキスト ボックス 635"/>
        <xdr:cNvSpPr txBox="1"/>
      </xdr:nvSpPr>
      <xdr:spPr>
        <a:xfrm>
          <a:off x="13436111" y="133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43540</xdr:rowOff>
    </xdr:from>
    <xdr:to>
      <xdr:col>18</xdr:col>
      <xdr:colOff>492125</xdr:colOff>
      <xdr:row>77</xdr:row>
      <xdr:rowOff>145140</xdr:rowOff>
    </xdr:to>
    <xdr:sp macro="" textlink="">
      <xdr:nvSpPr>
        <xdr:cNvPr id="637" name="円/楕円 636"/>
        <xdr:cNvSpPr/>
      </xdr:nvSpPr>
      <xdr:spPr>
        <a:xfrm>
          <a:off x="12763500" y="132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136267</xdr:rowOff>
    </xdr:from>
    <xdr:ext cx="534377" cy="259045"/>
    <xdr:sp macro="" textlink="">
      <xdr:nvSpPr>
        <xdr:cNvPr id="638" name="テキスト ボックス 637"/>
        <xdr:cNvSpPr txBox="1"/>
      </xdr:nvSpPr>
      <xdr:spPr>
        <a:xfrm>
          <a:off x="12547111" y="1333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146337</xdr:rowOff>
    </xdr:from>
    <xdr:to>
      <xdr:col>23</xdr:col>
      <xdr:colOff>517525</xdr:colOff>
      <xdr:row>98</xdr:row>
      <xdr:rowOff>154719</xdr:rowOff>
    </xdr:to>
    <xdr:cxnSp macro="">
      <xdr:nvCxnSpPr>
        <xdr:cNvPr id="667" name="直線コネクタ 666"/>
        <xdr:cNvCxnSpPr/>
      </xdr:nvCxnSpPr>
      <xdr:spPr>
        <a:xfrm flipV="1">
          <a:off x="15481300" y="1694843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154719</xdr:rowOff>
    </xdr:from>
    <xdr:to>
      <xdr:col>22</xdr:col>
      <xdr:colOff>365125</xdr:colOff>
      <xdr:row>98</xdr:row>
      <xdr:rowOff>163379</xdr:rowOff>
    </xdr:to>
    <xdr:cxnSp macro="">
      <xdr:nvCxnSpPr>
        <xdr:cNvPr id="670" name="直線コネクタ 669"/>
        <xdr:cNvCxnSpPr/>
      </xdr:nvCxnSpPr>
      <xdr:spPr>
        <a:xfrm flipV="1">
          <a:off x="14592300" y="16956819"/>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152353</xdr:rowOff>
    </xdr:from>
    <xdr:to>
      <xdr:col>21</xdr:col>
      <xdr:colOff>161925</xdr:colOff>
      <xdr:row>98</xdr:row>
      <xdr:rowOff>163379</xdr:rowOff>
    </xdr:to>
    <xdr:cxnSp macro="">
      <xdr:nvCxnSpPr>
        <xdr:cNvPr id="673" name="直線コネクタ 672"/>
        <xdr:cNvCxnSpPr/>
      </xdr:nvCxnSpPr>
      <xdr:spPr>
        <a:xfrm>
          <a:off x="13703300" y="16954453"/>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152353</xdr:rowOff>
    </xdr:from>
    <xdr:to>
      <xdr:col>19</xdr:col>
      <xdr:colOff>644525</xdr:colOff>
      <xdr:row>99</xdr:row>
      <xdr:rowOff>3462</xdr:rowOff>
    </xdr:to>
    <xdr:cxnSp macro="">
      <xdr:nvCxnSpPr>
        <xdr:cNvPr id="676" name="直線コネクタ 675"/>
        <xdr:cNvCxnSpPr/>
      </xdr:nvCxnSpPr>
      <xdr:spPr>
        <a:xfrm flipV="1">
          <a:off x="12814300" y="16954453"/>
          <a:ext cx="8890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95537</xdr:rowOff>
    </xdr:from>
    <xdr:to>
      <xdr:col>23</xdr:col>
      <xdr:colOff>568325</xdr:colOff>
      <xdr:row>99</xdr:row>
      <xdr:rowOff>25687</xdr:rowOff>
    </xdr:to>
    <xdr:sp macro="" textlink="">
      <xdr:nvSpPr>
        <xdr:cNvPr id="686" name="円/楕円 685"/>
        <xdr:cNvSpPr/>
      </xdr:nvSpPr>
      <xdr:spPr>
        <a:xfrm>
          <a:off x="162687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54914</xdr:rowOff>
    </xdr:from>
    <xdr:ext cx="534377" cy="259045"/>
    <xdr:sp macro="" textlink="">
      <xdr:nvSpPr>
        <xdr:cNvPr id="687" name="積立金該当値テキスト"/>
        <xdr:cNvSpPr txBox="1"/>
      </xdr:nvSpPr>
      <xdr:spPr>
        <a:xfrm>
          <a:off x="16370300" y="166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103919</xdr:rowOff>
    </xdr:from>
    <xdr:to>
      <xdr:col>22</xdr:col>
      <xdr:colOff>415925</xdr:colOff>
      <xdr:row>99</xdr:row>
      <xdr:rowOff>34069</xdr:rowOff>
    </xdr:to>
    <xdr:sp macro="" textlink="">
      <xdr:nvSpPr>
        <xdr:cNvPr id="688" name="円/楕円 687"/>
        <xdr:cNvSpPr/>
      </xdr:nvSpPr>
      <xdr:spPr>
        <a:xfrm>
          <a:off x="15430500" y="169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50596</xdr:rowOff>
    </xdr:from>
    <xdr:ext cx="534377" cy="259045"/>
    <xdr:sp macro="" textlink="">
      <xdr:nvSpPr>
        <xdr:cNvPr id="689" name="テキスト ボックス 688"/>
        <xdr:cNvSpPr txBox="1"/>
      </xdr:nvSpPr>
      <xdr:spPr>
        <a:xfrm>
          <a:off x="15214111" y="166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112579</xdr:rowOff>
    </xdr:from>
    <xdr:to>
      <xdr:col>21</xdr:col>
      <xdr:colOff>212725</xdr:colOff>
      <xdr:row>99</xdr:row>
      <xdr:rowOff>42729</xdr:rowOff>
    </xdr:to>
    <xdr:sp macro="" textlink="">
      <xdr:nvSpPr>
        <xdr:cNvPr id="690" name="円/楕円 689"/>
        <xdr:cNvSpPr/>
      </xdr:nvSpPr>
      <xdr:spPr>
        <a:xfrm>
          <a:off x="14541500" y="169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33856</xdr:rowOff>
    </xdr:from>
    <xdr:ext cx="534377" cy="259045"/>
    <xdr:sp macro="" textlink="">
      <xdr:nvSpPr>
        <xdr:cNvPr id="691" name="テキスト ボックス 690"/>
        <xdr:cNvSpPr txBox="1"/>
      </xdr:nvSpPr>
      <xdr:spPr>
        <a:xfrm>
          <a:off x="14325111" y="1700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101553</xdr:rowOff>
    </xdr:from>
    <xdr:to>
      <xdr:col>20</xdr:col>
      <xdr:colOff>9525</xdr:colOff>
      <xdr:row>99</xdr:row>
      <xdr:rowOff>31703</xdr:rowOff>
    </xdr:to>
    <xdr:sp macro="" textlink="">
      <xdr:nvSpPr>
        <xdr:cNvPr id="692" name="円/楕円 691"/>
        <xdr:cNvSpPr/>
      </xdr:nvSpPr>
      <xdr:spPr>
        <a:xfrm>
          <a:off x="13652500" y="169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22830</xdr:rowOff>
    </xdr:from>
    <xdr:ext cx="534377" cy="259045"/>
    <xdr:sp macro="" textlink="">
      <xdr:nvSpPr>
        <xdr:cNvPr id="693" name="テキスト ボックス 692"/>
        <xdr:cNvSpPr txBox="1"/>
      </xdr:nvSpPr>
      <xdr:spPr>
        <a:xfrm>
          <a:off x="13436111" y="169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124112</xdr:rowOff>
    </xdr:from>
    <xdr:to>
      <xdr:col>18</xdr:col>
      <xdr:colOff>492125</xdr:colOff>
      <xdr:row>99</xdr:row>
      <xdr:rowOff>54262</xdr:rowOff>
    </xdr:to>
    <xdr:sp macro="" textlink="">
      <xdr:nvSpPr>
        <xdr:cNvPr id="694" name="円/楕円 693"/>
        <xdr:cNvSpPr/>
      </xdr:nvSpPr>
      <xdr:spPr>
        <a:xfrm>
          <a:off x="12763500" y="169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45389</xdr:rowOff>
    </xdr:from>
    <xdr:ext cx="534377" cy="259045"/>
    <xdr:sp macro="" textlink="">
      <xdr:nvSpPr>
        <xdr:cNvPr id="695" name="テキスト ボックス 694"/>
        <xdr:cNvSpPr txBox="1"/>
      </xdr:nvSpPr>
      <xdr:spPr>
        <a:xfrm>
          <a:off x="12547111" y="1701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8" name="直線コネクタ 78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1" name="直線コネクタ 79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4" name="直線コネクタ 79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4" name="円/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6" name="円/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7" name="テキスト ボックス 80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8" name="円/楕円 80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9" name="テキスト ボックス 80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0" name="円/楕円 80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1" name="テキスト ボックス 81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2" name="円/楕円 81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3" name="テキスト ボックス 81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112077</xdr:rowOff>
    </xdr:from>
    <xdr:to>
      <xdr:col>32</xdr:col>
      <xdr:colOff>187325</xdr:colOff>
      <xdr:row>76</xdr:row>
      <xdr:rowOff>115506</xdr:rowOff>
    </xdr:to>
    <xdr:cxnSp macro="">
      <xdr:nvCxnSpPr>
        <xdr:cNvPr id="843" name="直線コネクタ 842"/>
        <xdr:cNvCxnSpPr/>
      </xdr:nvCxnSpPr>
      <xdr:spPr>
        <a:xfrm>
          <a:off x="21323300" y="1314227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112077</xdr:rowOff>
    </xdr:from>
    <xdr:to>
      <xdr:col>31</xdr:col>
      <xdr:colOff>34925</xdr:colOff>
      <xdr:row>76</xdr:row>
      <xdr:rowOff>129908</xdr:rowOff>
    </xdr:to>
    <xdr:cxnSp macro="">
      <xdr:nvCxnSpPr>
        <xdr:cNvPr id="846" name="直線コネクタ 845"/>
        <xdr:cNvCxnSpPr/>
      </xdr:nvCxnSpPr>
      <xdr:spPr>
        <a:xfrm flipV="1">
          <a:off x="20434300" y="1314227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129908</xdr:rowOff>
    </xdr:from>
    <xdr:to>
      <xdr:col>29</xdr:col>
      <xdr:colOff>517525</xdr:colOff>
      <xdr:row>77</xdr:row>
      <xdr:rowOff>5759</xdr:rowOff>
    </xdr:to>
    <xdr:cxnSp macro="">
      <xdr:nvCxnSpPr>
        <xdr:cNvPr id="849" name="直線コネクタ 848"/>
        <xdr:cNvCxnSpPr/>
      </xdr:nvCxnSpPr>
      <xdr:spPr>
        <a:xfrm flipV="1">
          <a:off x="19545300" y="13160108"/>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163855</xdr:rowOff>
    </xdr:from>
    <xdr:to>
      <xdr:col>28</xdr:col>
      <xdr:colOff>314325</xdr:colOff>
      <xdr:row>77</xdr:row>
      <xdr:rowOff>5759</xdr:rowOff>
    </xdr:to>
    <xdr:cxnSp macro="">
      <xdr:nvCxnSpPr>
        <xdr:cNvPr id="852" name="直線コネクタ 851"/>
        <xdr:cNvCxnSpPr/>
      </xdr:nvCxnSpPr>
      <xdr:spPr>
        <a:xfrm>
          <a:off x="18656300" y="13194055"/>
          <a:ext cx="8890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64706</xdr:rowOff>
    </xdr:from>
    <xdr:to>
      <xdr:col>32</xdr:col>
      <xdr:colOff>238125</xdr:colOff>
      <xdr:row>76</xdr:row>
      <xdr:rowOff>166306</xdr:rowOff>
    </xdr:to>
    <xdr:sp macro="" textlink="">
      <xdr:nvSpPr>
        <xdr:cNvPr id="862" name="円/楕円 861"/>
        <xdr:cNvSpPr/>
      </xdr:nvSpPr>
      <xdr:spPr>
        <a:xfrm>
          <a:off x="221107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87583</xdr:rowOff>
    </xdr:from>
    <xdr:ext cx="534377" cy="259045"/>
    <xdr:sp macro="" textlink="">
      <xdr:nvSpPr>
        <xdr:cNvPr id="863" name="繰出金該当値テキスト"/>
        <xdr:cNvSpPr txBox="1"/>
      </xdr:nvSpPr>
      <xdr:spPr>
        <a:xfrm>
          <a:off x="22212300" y="1294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61277</xdr:rowOff>
    </xdr:from>
    <xdr:to>
      <xdr:col>31</xdr:col>
      <xdr:colOff>85725</xdr:colOff>
      <xdr:row>76</xdr:row>
      <xdr:rowOff>162877</xdr:rowOff>
    </xdr:to>
    <xdr:sp macro="" textlink="">
      <xdr:nvSpPr>
        <xdr:cNvPr id="864" name="円/楕円 863"/>
        <xdr:cNvSpPr/>
      </xdr:nvSpPr>
      <xdr:spPr>
        <a:xfrm>
          <a:off x="21272500" y="130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7955</xdr:rowOff>
    </xdr:from>
    <xdr:ext cx="534377" cy="259045"/>
    <xdr:sp macro="" textlink="">
      <xdr:nvSpPr>
        <xdr:cNvPr id="865" name="テキスト ボックス 864"/>
        <xdr:cNvSpPr txBox="1"/>
      </xdr:nvSpPr>
      <xdr:spPr>
        <a:xfrm>
          <a:off x="21056111" y="128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79108</xdr:rowOff>
    </xdr:from>
    <xdr:to>
      <xdr:col>29</xdr:col>
      <xdr:colOff>568325</xdr:colOff>
      <xdr:row>77</xdr:row>
      <xdr:rowOff>9258</xdr:rowOff>
    </xdr:to>
    <xdr:sp macro="" textlink="">
      <xdr:nvSpPr>
        <xdr:cNvPr id="866" name="円/楕円 865"/>
        <xdr:cNvSpPr/>
      </xdr:nvSpPr>
      <xdr:spPr>
        <a:xfrm>
          <a:off x="20383500" y="131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385</xdr:rowOff>
    </xdr:from>
    <xdr:ext cx="534377" cy="259045"/>
    <xdr:sp macro="" textlink="">
      <xdr:nvSpPr>
        <xdr:cNvPr id="867" name="テキスト ボックス 866"/>
        <xdr:cNvSpPr txBox="1"/>
      </xdr:nvSpPr>
      <xdr:spPr>
        <a:xfrm>
          <a:off x="20167111" y="132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126409</xdr:rowOff>
    </xdr:from>
    <xdr:to>
      <xdr:col>28</xdr:col>
      <xdr:colOff>365125</xdr:colOff>
      <xdr:row>77</xdr:row>
      <xdr:rowOff>56559</xdr:rowOff>
    </xdr:to>
    <xdr:sp macro="" textlink="">
      <xdr:nvSpPr>
        <xdr:cNvPr id="868" name="円/楕円 867"/>
        <xdr:cNvSpPr/>
      </xdr:nvSpPr>
      <xdr:spPr>
        <a:xfrm>
          <a:off x="19494500" y="131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47686</xdr:rowOff>
    </xdr:from>
    <xdr:ext cx="534377" cy="259045"/>
    <xdr:sp macro="" textlink="">
      <xdr:nvSpPr>
        <xdr:cNvPr id="869" name="テキスト ボックス 868"/>
        <xdr:cNvSpPr txBox="1"/>
      </xdr:nvSpPr>
      <xdr:spPr>
        <a:xfrm>
          <a:off x="19278111" y="132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113055</xdr:rowOff>
    </xdr:from>
    <xdr:to>
      <xdr:col>27</xdr:col>
      <xdr:colOff>161925</xdr:colOff>
      <xdr:row>77</xdr:row>
      <xdr:rowOff>43205</xdr:rowOff>
    </xdr:to>
    <xdr:sp macro="" textlink="">
      <xdr:nvSpPr>
        <xdr:cNvPr id="870" name="円/楕円 869"/>
        <xdr:cNvSpPr/>
      </xdr:nvSpPr>
      <xdr:spPr>
        <a:xfrm>
          <a:off x="18605500" y="131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34332</xdr:rowOff>
    </xdr:from>
    <xdr:ext cx="534377" cy="259045"/>
    <xdr:sp macro="" textlink="">
      <xdr:nvSpPr>
        <xdr:cNvPr id="871" name="テキスト ボックス 870"/>
        <xdr:cNvSpPr txBox="1"/>
      </xdr:nvSpPr>
      <xdr:spPr>
        <a:xfrm>
          <a:off x="18389111" y="132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住民一人当たりのコスト（性質別）のうち、公債費は</a:t>
          </a:r>
          <a:r>
            <a:rPr kumimoji="1" lang="ja-JP" altLang="en-US"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287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21,209</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となった。こ</a:t>
          </a:r>
          <a:r>
            <a:rPr kumimoji="1" lang="ja-JP" altLang="ja-JP" sz="1100">
              <a:solidFill>
                <a:sysClr val="windowText" lastClr="000000"/>
              </a:solidFill>
              <a:effectLst/>
              <a:latin typeface="+mn-lt"/>
              <a:ea typeface="+mn-ea"/>
              <a:cs typeface="+mn-cs"/>
            </a:rPr>
            <a:t>れは、既往債の償還が進んでいるためであり、引き続き、類似団体平均を大きく下回って推移している。また、普通建設事業費</a:t>
          </a:r>
          <a:r>
            <a:rPr kumimoji="1" lang="ja-JP" altLang="en-US" sz="1100">
              <a:solidFill>
                <a:sysClr val="windowText" lastClr="000000"/>
              </a:solidFill>
              <a:effectLst/>
              <a:latin typeface="+mn-lt"/>
              <a:ea typeface="+mn-ea"/>
              <a:cs typeface="+mn-cs"/>
            </a:rPr>
            <a:t>は前年度比で</a:t>
          </a:r>
          <a:r>
            <a:rPr kumimoji="1" lang="en-US" altLang="ja-JP" sz="1100">
              <a:solidFill>
                <a:sysClr val="windowText" lastClr="000000"/>
              </a:solidFill>
              <a:effectLst/>
              <a:latin typeface="+mn-lt"/>
              <a:ea typeface="+mn-ea"/>
              <a:cs typeface="+mn-cs"/>
            </a:rPr>
            <a:t>14,847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59.1</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39,979</a:t>
          </a:r>
          <a:r>
            <a:rPr kumimoji="1" lang="ja-JP" altLang="en-US" sz="1100">
              <a:solidFill>
                <a:sysClr val="windowText" lastClr="000000"/>
              </a:solidFill>
              <a:effectLst/>
              <a:latin typeface="+mn-lt"/>
              <a:ea typeface="+mn-ea"/>
              <a:cs typeface="+mn-cs"/>
            </a:rPr>
            <a:t>円となったものの、類似単体平均</a:t>
          </a:r>
          <a:r>
            <a:rPr kumimoji="1" lang="ja-JP" altLang="ja-JP" sz="1100">
              <a:solidFill>
                <a:sysClr val="windowText" lastClr="000000"/>
              </a:solidFill>
              <a:effectLst/>
              <a:latin typeface="+mn-lt"/>
              <a:ea typeface="+mn-ea"/>
              <a:cs typeface="+mn-cs"/>
            </a:rPr>
            <a:t>を大きく下回って推移してい（る。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一方で、扶助費は</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3,878</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3.4</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117,279</a:t>
          </a:r>
          <a:r>
            <a:rPr kumimoji="1" lang="ja-JP" altLang="en-US" sz="1100">
              <a:solidFill>
                <a:sysClr val="windowText" lastClr="000000"/>
              </a:solidFill>
              <a:effectLst/>
              <a:latin typeface="+mn-lt"/>
              <a:ea typeface="+mn-ea"/>
              <a:cs typeface="+mn-cs"/>
            </a:rPr>
            <a:t>円となり</a:t>
          </a:r>
          <a:r>
            <a:rPr kumimoji="1" lang="ja-JP" altLang="ja-JP" sz="1100">
              <a:solidFill>
                <a:sysClr val="windowText" lastClr="000000"/>
              </a:solidFill>
              <a:effectLst/>
              <a:latin typeface="+mn-lt"/>
              <a:ea typeface="+mn-ea"/>
              <a:cs typeface="+mn-cs"/>
            </a:rPr>
            <a:t>、類似団体内順位は全</a:t>
          </a:r>
          <a:r>
            <a:rPr kumimoji="1" lang="en-US" altLang="ja-JP" sz="1100">
              <a:solidFill>
                <a:sysClr val="windowText" lastClr="000000"/>
              </a:solidFill>
              <a:effectLst/>
              <a:latin typeface="+mn-lt"/>
              <a:ea typeface="+mn-ea"/>
              <a:cs typeface="+mn-cs"/>
            </a:rPr>
            <a:t>93</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位となっている。経年比較をみても、類似団体平均を大きく上回って推移している。また、補助費等は</a:t>
          </a:r>
          <a:r>
            <a:rPr kumimoji="1" lang="ja-JP" altLang="en-US"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337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6.4</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52,1218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、引き続き、類似団体平均を上回って推移している。この他、繰出金</a:t>
          </a:r>
          <a:r>
            <a:rPr kumimoji="1" lang="ja-JP" altLang="en-US" sz="1100">
              <a:solidFill>
                <a:sysClr val="windowText" lastClr="000000"/>
              </a:solidFill>
              <a:effectLst/>
              <a:latin typeface="+mn-lt"/>
              <a:ea typeface="+mn-ea"/>
              <a:cs typeface="+mn-cs"/>
            </a:rPr>
            <a:t>は前年度比で</a:t>
          </a:r>
          <a:r>
            <a:rPr kumimoji="1" lang="en-US" altLang="ja-JP" sz="1100">
              <a:solidFill>
                <a:sysClr val="windowText" lastClr="000000"/>
              </a:solidFill>
              <a:effectLst/>
              <a:latin typeface="+mn-lt"/>
              <a:ea typeface="+mn-ea"/>
              <a:cs typeface="+mn-cs"/>
            </a:rPr>
            <a:t>180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43,2700</a:t>
          </a:r>
          <a:r>
            <a:rPr kumimoji="1" lang="ja-JP" altLang="ja-JP" sz="1100">
              <a:solidFill>
                <a:sysClr val="windowText" lastClr="000000"/>
              </a:solidFill>
              <a:effectLst/>
              <a:latin typeface="+mn-lt"/>
              <a:ea typeface="+mn-ea"/>
              <a:cs typeface="+mn-cs"/>
            </a:rPr>
            <a:t>円で、類似団体平均を上回った。同様に、積立金についても、</a:t>
          </a:r>
          <a:r>
            <a:rPr kumimoji="1" lang="ja-JP" altLang="en-US"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2,200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13.7</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18,258</a:t>
          </a:r>
          <a:r>
            <a:rPr kumimoji="1" lang="ja-JP" altLang="en-US" sz="1100">
              <a:solidFill>
                <a:sysClr val="windowText" lastClr="000000"/>
              </a:solidFill>
              <a:effectLst/>
              <a:latin typeface="+mn-lt"/>
              <a:ea typeface="+mn-ea"/>
              <a:cs typeface="+mn-cs"/>
            </a:rPr>
            <a:t>円で</a:t>
          </a:r>
          <a:r>
            <a:rPr kumimoji="1" lang="ja-JP" altLang="ja-JP" sz="1100">
              <a:solidFill>
                <a:sysClr val="windowText" lastClr="000000"/>
              </a:solidFill>
              <a:effectLst/>
              <a:latin typeface="+mn-lt"/>
              <a:ea typeface="+mn-ea"/>
              <a:cs typeface="+mn-cs"/>
            </a:rPr>
            <a:t>、類似団体平均を上回った。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やインフラ資産の老朽化の進行により、今後の普通建設事業費の拡大が予想されることから、より一層扶助費や補助費等の抑制に努めるとともに、整理統合等による施設の最適化を図って、普通建設事業費や維持補修費の削減に努め、持続的な財政運営を行っ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154396</xdr:rowOff>
    </xdr:from>
    <xdr:to>
      <xdr:col>6</xdr:col>
      <xdr:colOff>511175</xdr:colOff>
      <xdr:row>37</xdr:row>
      <xdr:rowOff>35197</xdr:rowOff>
    </xdr:to>
    <xdr:cxnSp macro="">
      <xdr:nvCxnSpPr>
        <xdr:cNvPr id="63" name="直線コネクタ 62"/>
        <xdr:cNvCxnSpPr/>
      </xdr:nvCxnSpPr>
      <xdr:spPr>
        <a:xfrm>
          <a:off x="3797300" y="632659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154396</xdr:rowOff>
    </xdr:from>
    <xdr:to>
      <xdr:col>5</xdr:col>
      <xdr:colOff>358775</xdr:colOff>
      <xdr:row>36</xdr:row>
      <xdr:rowOff>166805</xdr:rowOff>
    </xdr:to>
    <xdr:cxnSp macro="">
      <xdr:nvCxnSpPr>
        <xdr:cNvPr id="66" name="直線コネクタ 65"/>
        <xdr:cNvCxnSpPr/>
      </xdr:nvCxnSpPr>
      <xdr:spPr>
        <a:xfrm flipV="1">
          <a:off x="2908300" y="632659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166805</xdr:rowOff>
    </xdr:from>
    <xdr:to>
      <xdr:col>4</xdr:col>
      <xdr:colOff>155575</xdr:colOff>
      <xdr:row>37</xdr:row>
      <xdr:rowOff>30299</xdr:rowOff>
    </xdr:to>
    <xdr:cxnSp macro="">
      <xdr:nvCxnSpPr>
        <xdr:cNvPr id="69" name="直線コネクタ 68"/>
        <xdr:cNvCxnSpPr/>
      </xdr:nvCxnSpPr>
      <xdr:spPr>
        <a:xfrm flipV="1">
          <a:off x="2019300" y="633900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30299</xdr:rowOff>
    </xdr:from>
    <xdr:to>
      <xdr:col>2</xdr:col>
      <xdr:colOff>638175</xdr:colOff>
      <xdr:row>37</xdr:row>
      <xdr:rowOff>40749</xdr:rowOff>
    </xdr:to>
    <xdr:cxnSp macro="">
      <xdr:nvCxnSpPr>
        <xdr:cNvPr id="72" name="直線コネクタ 71"/>
        <xdr:cNvCxnSpPr/>
      </xdr:nvCxnSpPr>
      <xdr:spPr>
        <a:xfrm flipV="1">
          <a:off x="1130300" y="63739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155847</xdr:rowOff>
    </xdr:from>
    <xdr:to>
      <xdr:col>6</xdr:col>
      <xdr:colOff>561975</xdr:colOff>
      <xdr:row>37</xdr:row>
      <xdr:rowOff>85997</xdr:rowOff>
    </xdr:to>
    <xdr:sp macro="" textlink="">
      <xdr:nvSpPr>
        <xdr:cNvPr id="82" name="円/楕円 81"/>
        <xdr:cNvSpPr/>
      </xdr:nvSpPr>
      <xdr:spPr>
        <a:xfrm>
          <a:off x="45847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7274</xdr:rowOff>
    </xdr:from>
    <xdr:ext cx="469744" cy="259045"/>
    <xdr:sp macro="" textlink="">
      <xdr:nvSpPr>
        <xdr:cNvPr id="83" name="議会費該当値テキスト"/>
        <xdr:cNvSpPr txBox="1"/>
      </xdr:nvSpPr>
      <xdr:spPr>
        <a:xfrm>
          <a:off x="4686300" y="61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103596</xdr:rowOff>
    </xdr:from>
    <xdr:to>
      <xdr:col>5</xdr:col>
      <xdr:colOff>409575</xdr:colOff>
      <xdr:row>37</xdr:row>
      <xdr:rowOff>33746</xdr:rowOff>
    </xdr:to>
    <xdr:sp macro="" textlink="">
      <xdr:nvSpPr>
        <xdr:cNvPr id="84" name="円/楕円 83"/>
        <xdr:cNvSpPr/>
      </xdr:nvSpPr>
      <xdr:spPr>
        <a:xfrm>
          <a:off x="3746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50273</xdr:rowOff>
    </xdr:from>
    <xdr:ext cx="469744" cy="259045"/>
    <xdr:sp macro="" textlink="">
      <xdr:nvSpPr>
        <xdr:cNvPr id="85" name="テキスト ボックス 84"/>
        <xdr:cNvSpPr txBox="1"/>
      </xdr:nvSpPr>
      <xdr:spPr>
        <a:xfrm>
          <a:off x="3562427"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116005</xdr:rowOff>
    </xdr:from>
    <xdr:to>
      <xdr:col>4</xdr:col>
      <xdr:colOff>206375</xdr:colOff>
      <xdr:row>37</xdr:row>
      <xdr:rowOff>46155</xdr:rowOff>
    </xdr:to>
    <xdr:sp macro="" textlink="">
      <xdr:nvSpPr>
        <xdr:cNvPr id="86" name="円/楕円 85"/>
        <xdr:cNvSpPr/>
      </xdr:nvSpPr>
      <xdr:spPr>
        <a:xfrm>
          <a:off x="2857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62682</xdr:rowOff>
    </xdr:from>
    <xdr:ext cx="469744" cy="259045"/>
    <xdr:sp macro="" textlink="">
      <xdr:nvSpPr>
        <xdr:cNvPr id="87" name="テキスト ボックス 86"/>
        <xdr:cNvSpPr txBox="1"/>
      </xdr:nvSpPr>
      <xdr:spPr>
        <a:xfrm>
          <a:off x="2673427" y="60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150949</xdr:rowOff>
    </xdr:from>
    <xdr:to>
      <xdr:col>3</xdr:col>
      <xdr:colOff>3175</xdr:colOff>
      <xdr:row>37</xdr:row>
      <xdr:rowOff>81099</xdr:rowOff>
    </xdr:to>
    <xdr:sp macro="" textlink="">
      <xdr:nvSpPr>
        <xdr:cNvPr id="88" name="円/楕円 87"/>
        <xdr:cNvSpPr/>
      </xdr:nvSpPr>
      <xdr:spPr>
        <a:xfrm>
          <a:off x="19685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97626</xdr:rowOff>
    </xdr:from>
    <xdr:ext cx="469744" cy="259045"/>
    <xdr:sp macro="" textlink="">
      <xdr:nvSpPr>
        <xdr:cNvPr id="89" name="テキスト ボックス 88"/>
        <xdr:cNvSpPr txBox="1"/>
      </xdr:nvSpPr>
      <xdr:spPr>
        <a:xfrm>
          <a:off x="1784427" y="60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161399</xdr:rowOff>
    </xdr:from>
    <xdr:to>
      <xdr:col>1</xdr:col>
      <xdr:colOff>485775</xdr:colOff>
      <xdr:row>37</xdr:row>
      <xdr:rowOff>91549</xdr:rowOff>
    </xdr:to>
    <xdr:sp macro="" textlink="">
      <xdr:nvSpPr>
        <xdr:cNvPr id="90" name="円/楕円 89"/>
        <xdr:cNvSpPr/>
      </xdr:nvSpPr>
      <xdr:spPr>
        <a:xfrm>
          <a:off x="1079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108076</xdr:rowOff>
    </xdr:from>
    <xdr:ext cx="469744" cy="259045"/>
    <xdr:sp macro="" textlink="">
      <xdr:nvSpPr>
        <xdr:cNvPr id="91" name="テキスト ボックス 90"/>
        <xdr:cNvSpPr txBox="1"/>
      </xdr:nvSpPr>
      <xdr:spPr>
        <a:xfrm>
          <a:off x="895427"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100704</xdr:rowOff>
    </xdr:from>
    <xdr:to>
      <xdr:col>6</xdr:col>
      <xdr:colOff>511175</xdr:colOff>
      <xdr:row>58</xdr:row>
      <xdr:rowOff>101726</xdr:rowOff>
    </xdr:to>
    <xdr:cxnSp macro="">
      <xdr:nvCxnSpPr>
        <xdr:cNvPr id="122" name="直線コネクタ 121"/>
        <xdr:cNvCxnSpPr/>
      </xdr:nvCxnSpPr>
      <xdr:spPr>
        <a:xfrm flipV="1">
          <a:off x="3797300" y="10044804"/>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86527</xdr:rowOff>
    </xdr:from>
    <xdr:to>
      <xdr:col>5</xdr:col>
      <xdr:colOff>358775</xdr:colOff>
      <xdr:row>58</xdr:row>
      <xdr:rowOff>101726</xdr:rowOff>
    </xdr:to>
    <xdr:cxnSp macro="">
      <xdr:nvCxnSpPr>
        <xdr:cNvPr id="125" name="直線コネクタ 124"/>
        <xdr:cNvCxnSpPr/>
      </xdr:nvCxnSpPr>
      <xdr:spPr>
        <a:xfrm>
          <a:off x="2908300" y="10030627"/>
          <a:ext cx="889000" cy="1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86527</xdr:rowOff>
    </xdr:from>
    <xdr:to>
      <xdr:col>4</xdr:col>
      <xdr:colOff>155575</xdr:colOff>
      <xdr:row>58</xdr:row>
      <xdr:rowOff>90061</xdr:rowOff>
    </xdr:to>
    <xdr:cxnSp macro="">
      <xdr:nvCxnSpPr>
        <xdr:cNvPr id="128" name="直線コネクタ 127"/>
        <xdr:cNvCxnSpPr/>
      </xdr:nvCxnSpPr>
      <xdr:spPr>
        <a:xfrm flipV="1">
          <a:off x="2019300" y="10030627"/>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90061</xdr:rowOff>
    </xdr:from>
    <xdr:to>
      <xdr:col>2</xdr:col>
      <xdr:colOff>638175</xdr:colOff>
      <xdr:row>58</xdr:row>
      <xdr:rowOff>124058</xdr:rowOff>
    </xdr:to>
    <xdr:cxnSp macro="">
      <xdr:nvCxnSpPr>
        <xdr:cNvPr id="131" name="直線コネクタ 130"/>
        <xdr:cNvCxnSpPr/>
      </xdr:nvCxnSpPr>
      <xdr:spPr>
        <a:xfrm flipV="1">
          <a:off x="1130300" y="10034161"/>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49904</xdr:rowOff>
    </xdr:from>
    <xdr:to>
      <xdr:col>6</xdr:col>
      <xdr:colOff>561975</xdr:colOff>
      <xdr:row>58</xdr:row>
      <xdr:rowOff>151504</xdr:rowOff>
    </xdr:to>
    <xdr:sp macro="" textlink="">
      <xdr:nvSpPr>
        <xdr:cNvPr id="141" name="円/楕円 140"/>
        <xdr:cNvSpPr/>
      </xdr:nvSpPr>
      <xdr:spPr>
        <a:xfrm>
          <a:off x="4584700" y="99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50926</xdr:rowOff>
    </xdr:from>
    <xdr:to>
      <xdr:col>5</xdr:col>
      <xdr:colOff>409575</xdr:colOff>
      <xdr:row>58</xdr:row>
      <xdr:rowOff>152526</xdr:rowOff>
    </xdr:to>
    <xdr:sp macro="" textlink="">
      <xdr:nvSpPr>
        <xdr:cNvPr id="143" name="円/楕円 142"/>
        <xdr:cNvSpPr/>
      </xdr:nvSpPr>
      <xdr:spPr>
        <a:xfrm>
          <a:off x="3746500" y="9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143653</xdr:rowOff>
    </xdr:from>
    <xdr:ext cx="534377" cy="259045"/>
    <xdr:sp macro="" textlink="">
      <xdr:nvSpPr>
        <xdr:cNvPr id="144" name="テキスト ボックス 143"/>
        <xdr:cNvSpPr txBox="1"/>
      </xdr:nvSpPr>
      <xdr:spPr>
        <a:xfrm>
          <a:off x="3530111" y="100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35727</xdr:rowOff>
    </xdr:from>
    <xdr:to>
      <xdr:col>4</xdr:col>
      <xdr:colOff>206375</xdr:colOff>
      <xdr:row>58</xdr:row>
      <xdr:rowOff>137327</xdr:rowOff>
    </xdr:to>
    <xdr:sp macro="" textlink="">
      <xdr:nvSpPr>
        <xdr:cNvPr id="145" name="円/楕円 144"/>
        <xdr:cNvSpPr/>
      </xdr:nvSpPr>
      <xdr:spPr>
        <a:xfrm>
          <a:off x="2857500" y="99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128454</xdr:rowOff>
    </xdr:from>
    <xdr:ext cx="534377" cy="259045"/>
    <xdr:sp macro="" textlink="">
      <xdr:nvSpPr>
        <xdr:cNvPr id="146" name="テキスト ボックス 145"/>
        <xdr:cNvSpPr txBox="1"/>
      </xdr:nvSpPr>
      <xdr:spPr>
        <a:xfrm>
          <a:off x="2641111" y="100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39261</xdr:rowOff>
    </xdr:from>
    <xdr:to>
      <xdr:col>3</xdr:col>
      <xdr:colOff>3175</xdr:colOff>
      <xdr:row>58</xdr:row>
      <xdr:rowOff>140861</xdr:rowOff>
    </xdr:to>
    <xdr:sp macro="" textlink="">
      <xdr:nvSpPr>
        <xdr:cNvPr id="147" name="円/楕円 146"/>
        <xdr:cNvSpPr/>
      </xdr:nvSpPr>
      <xdr:spPr>
        <a:xfrm>
          <a:off x="1968500" y="99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131988</xdr:rowOff>
    </xdr:from>
    <xdr:ext cx="534377" cy="259045"/>
    <xdr:sp macro="" textlink="">
      <xdr:nvSpPr>
        <xdr:cNvPr id="148" name="テキスト ボックス 147"/>
        <xdr:cNvSpPr txBox="1"/>
      </xdr:nvSpPr>
      <xdr:spPr>
        <a:xfrm>
          <a:off x="1752111" y="100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73258</xdr:rowOff>
    </xdr:from>
    <xdr:to>
      <xdr:col>1</xdr:col>
      <xdr:colOff>485775</xdr:colOff>
      <xdr:row>59</xdr:row>
      <xdr:rowOff>3408</xdr:rowOff>
    </xdr:to>
    <xdr:sp macro="" textlink="">
      <xdr:nvSpPr>
        <xdr:cNvPr id="149" name="円/楕円 148"/>
        <xdr:cNvSpPr/>
      </xdr:nvSpPr>
      <xdr:spPr>
        <a:xfrm>
          <a:off x="1079500" y="100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165985</xdr:rowOff>
    </xdr:from>
    <xdr:ext cx="534377" cy="259045"/>
    <xdr:sp macro="" textlink="">
      <xdr:nvSpPr>
        <xdr:cNvPr id="150" name="テキスト ボックス 149"/>
        <xdr:cNvSpPr txBox="1"/>
      </xdr:nvSpPr>
      <xdr:spPr>
        <a:xfrm>
          <a:off x="863111" y="101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145369</xdr:rowOff>
    </xdr:from>
    <xdr:to>
      <xdr:col>6</xdr:col>
      <xdr:colOff>511175</xdr:colOff>
      <xdr:row>77</xdr:row>
      <xdr:rowOff>148121</xdr:rowOff>
    </xdr:to>
    <xdr:cxnSp macro="">
      <xdr:nvCxnSpPr>
        <xdr:cNvPr id="181" name="直線コネクタ 180"/>
        <xdr:cNvCxnSpPr/>
      </xdr:nvCxnSpPr>
      <xdr:spPr>
        <a:xfrm>
          <a:off x="3797300" y="13347019"/>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2"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145369</xdr:rowOff>
    </xdr:from>
    <xdr:to>
      <xdr:col>5</xdr:col>
      <xdr:colOff>358775</xdr:colOff>
      <xdr:row>77</xdr:row>
      <xdr:rowOff>155615</xdr:rowOff>
    </xdr:to>
    <xdr:cxnSp macro="">
      <xdr:nvCxnSpPr>
        <xdr:cNvPr id="184" name="直線コネクタ 183"/>
        <xdr:cNvCxnSpPr/>
      </xdr:nvCxnSpPr>
      <xdr:spPr>
        <a:xfrm flipV="1">
          <a:off x="2908300" y="13347019"/>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155615</xdr:rowOff>
    </xdr:from>
    <xdr:to>
      <xdr:col>4</xdr:col>
      <xdr:colOff>155575</xdr:colOff>
      <xdr:row>78</xdr:row>
      <xdr:rowOff>4152</xdr:rowOff>
    </xdr:to>
    <xdr:cxnSp macro="">
      <xdr:nvCxnSpPr>
        <xdr:cNvPr id="187" name="直線コネクタ 186"/>
        <xdr:cNvCxnSpPr/>
      </xdr:nvCxnSpPr>
      <xdr:spPr>
        <a:xfrm flipV="1">
          <a:off x="2019300" y="13357265"/>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9" name="テキスト ボックス 188"/>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4152</xdr:rowOff>
    </xdr:from>
    <xdr:to>
      <xdr:col>2</xdr:col>
      <xdr:colOff>638175</xdr:colOff>
      <xdr:row>78</xdr:row>
      <xdr:rowOff>16979</xdr:rowOff>
    </xdr:to>
    <xdr:cxnSp macro="">
      <xdr:nvCxnSpPr>
        <xdr:cNvPr id="190" name="直線コネクタ 189"/>
        <xdr:cNvCxnSpPr/>
      </xdr:nvCxnSpPr>
      <xdr:spPr>
        <a:xfrm flipV="1">
          <a:off x="1130300" y="1337725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2" name="テキスト ボックス 191"/>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4" name="テキスト ボックス 193"/>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97321</xdr:rowOff>
    </xdr:from>
    <xdr:to>
      <xdr:col>6</xdr:col>
      <xdr:colOff>561975</xdr:colOff>
      <xdr:row>78</xdr:row>
      <xdr:rowOff>27471</xdr:rowOff>
    </xdr:to>
    <xdr:sp macro="" textlink="">
      <xdr:nvSpPr>
        <xdr:cNvPr id="200" name="円/楕円 199"/>
        <xdr:cNvSpPr/>
      </xdr:nvSpPr>
      <xdr:spPr>
        <a:xfrm>
          <a:off x="4584700" y="13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120198</xdr:rowOff>
    </xdr:from>
    <xdr:ext cx="599010" cy="259045"/>
    <xdr:sp macro="" textlink="">
      <xdr:nvSpPr>
        <xdr:cNvPr id="201" name="民生費該当値テキスト"/>
        <xdr:cNvSpPr txBox="1"/>
      </xdr:nvSpPr>
      <xdr:spPr>
        <a:xfrm>
          <a:off x="4686300" y="131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94569</xdr:rowOff>
    </xdr:from>
    <xdr:to>
      <xdr:col>5</xdr:col>
      <xdr:colOff>409575</xdr:colOff>
      <xdr:row>78</xdr:row>
      <xdr:rowOff>24719</xdr:rowOff>
    </xdr:to>
    <xdr:sp macro="" textlink="">
      <xdr:nvSpPr>
        <xdr:cNvPr id="202" name="円/楕円 201"/>
        <xdr:cNvSpPr/>
      </xdr:nvSpPr>
      <xdr:spPr>
        <a:xfrm>
          <a:off x="3746500" y="132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41246</xdr:rowOff>
    </xdr:from>
    <xdr:ext cx="599010" cy="259045"/>
    <xdr:sp macro="" textlink="">
      <xdr:nvSpPr>
        <xdr:cNvPr id="203" name="テキスト ボックス 202"/>
        <xdr:cNvSpPr txBox="1"/>
      </xdr:nvSpPr>
      <xdr:spPr>
        <a:xfrm>
          <a:off x="3497794" y="1307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104815</xdr:rowOff>
    </xdr:from>
    <xdr:to>
      <xdr:col>4</xdr:col>
      <xdr:colOff>206375</xdr:colOff>
      <xdr:row>78</xdr:row>
      <xdr:rowOff>34965</xdr:rowOff>
    </xdr:to>
    <xdr:sp macro="" textlink="">
      <xdr:nvSpPr>
        <xdr:cNvPr id="204" name="円/楕円 203"/>
        <xdr:cNvSpPr/>
      </xdr:nvSpPr>
      <xdr:spPr>
        <a:xfrm>
          <a:off x="2857500" y="133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51492</xdr:rowOff>
    </xdr:from>
    <xdr:ext cx="599010" cy="259045"/>
    <xdr:sp macro="" textlink="">
      <xdr:nvSpPr>
        <xdr:cNvPr id="205" name="テキスト ボックス 204"/>
        <xdr:cNvSpPr txBox="1"/>
      </xdr:nvSpPr>
      <xdr:spPr>
        <a:xfrm>
          <a:off x="2608794" y="1308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124802</xdr:rowOff>
    </xdr:from>
    <xdr:to>
      <xdr:col>3</xdr:col>
      <xdr:colOff>3175</xdr:colOff>
      <xdr:row>78</xdr:row>
      <xdr:rowOff>54952</xdr:rowOff>
    </xdr:to>
    <xdr:sp macro="" textlink="">
      <xdr:nvSpPr>
        <xdr:cNvPr id="206" name="円/楕円 205"/>
        <xdr:cNvSpPr/>
      </xdr:nvSpPr>
      <xdr:spPr>
        <a:xfrm>
          <a:off x="1968500" y="133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71479</xdr:rowOff>
    </xdr:from>
    <xdr:ext cx="599010" cy="259045"/>
    <xdr:sp macro="" textlink="">
      <xdr:nvSpPr>
        <xdr:cNvPr id="207" name="テキスト ボックス 206"/>
        <xdr:cNvSpPr txBox="1"/>
      </xdr:nvSpPr>
      <xdr:spPr>
        <a:xfrm>
          <a:off x="1719794" y="1310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137629</xdr:rowOff>
    </xdr:from>
    <xdr:to>
      <xdr:col>1</xdr:col>
      <xdr:colOff>485775</xdr:colOff>
      <xdr:row>78</xdr:row>
      <xdr:rowOff>67779</xdr:rowOff>
    </xdr:to>
    <xdr:sp macro="" textlink="">
      <xdr:nvSpPr>
        <xdr:cNvPr id="208" name="円/楕円 207"/>
        <xdr:cNvSpPr/>
      </xdr:nvSpPr>
      <xdr:spPr>
        <a:xfrm>
          <a:off x="1079500" y="133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84306</xdr:rowOff>
    </xdr:from>
    <xdr:ext cx="599010" cy="259045"/>
    <xdr:sp macro="" textlink="">
      <xdr:nvSpPr>
        <xdr:cNvPr id="209" name="テキスト ボックス 208"/>
        <xdr:cNvSpPr txBox="1"/>
      </xdr:nvSpPr>
      <xdr:spPr>
        <a:xfrm>
          <a:off x="830794" y="1311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109906</xdr:rowOff>
    </xdr:from>
    <xdr:to>
      <xdr:col>6</xdr:col>
      <xdr:colOff>511175</xdr:colOff>
      <xdr:row>97</xdr:row>
      <xdr:rowOff>111373</xdr:rowOff>
    </xdr:to>
    <xdr:cxnSp macro="">
      <xdr:nvCxnSpPr>
        <xdr:cNvPr id="239" name="直線コネクタ 238"/>
        <xdr:cNvCxnSpPr/>
      </xdr:nvCxnSpPr>
      <xdr:spPr>
        <a:xfrm flipV="1">
          <a:off x="3797300" y="16740556"/>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104572</xdr:rowOff>
    </xdr:from>
    <xdr:to>
      <xdr:col>5</xdr:col>
      <xdr:colOff>358775</xdr:colOff>
      <xdr:row>97</xdr:row>
      <xdr:rowOff>111373</xdr:rowOff>
    </xdr:to>
    <xdr:cxnSp macro="">
      <xdr:nvCxnSpPr>
        <xdr:cNvPr id="242" name="直線コネクタ 241"/>
        <xdr:cNvCxnSpPr/>
      </xdr:nvCxnSpPr>
      <xdr:spPr>
        <a:xfrm>
          <a:off x="2908300" y="1673522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63805</xdr:rowOff>
    </xdr:from>
    <xdr:to>
      <xdr:col>4</xdr:col>
      <xdr:colOff>155575</xdr:colOff>
      <xdr:row>97</xdr:row>
      <xdr:rowOff>104572</xdr:rowOff>
    </xdr:to>
    <xdr:cxnSp macro="">
      <xdr:nvCxnSpPr>
        <xdr:cNvPr id="245" name="直線コネクタ 244"/>
        <xdr:cNvCxnSpPr/>
      </xdr:nvCxnSpPr>
      <xdr:spPr>
        <a:xfrm>
          <a:off x="2019300" y="1669445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58643</xdr:rowOff>
    </xdr:from>
    <xdr:to>
      <xdr:col>2</xdr:col>
      <xdr:colOff>638175</xdr:colOff>
      <xdr:row>97</xdr:row>
      <xdr:rowOff>63805</xdr:rowOff>
    </xdr:to>
    <xdr:cxnSp macro="">
      <xdr:nvCxnSpPr>
        <xdr:cNvPr id="248" name="直線コネクタ 247"/>
        <xdr:cNvCxnSpPr/>
      </xdr:nvCxnSpPr>
      <xdr:spPr>
        <a:xfrm>
          <a:off x="1130300" y="16689293"/>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59106</xdr:rowOff>
    </xdr:from>
    <xdr:to>
      <xdr:col>6</xdr:col>
      <xdr:colOff>561975</xdr:colOff>
      <xdr:row>97</xdr:row>
      <xdr:rowOff>160706</xdr:rowOff>
    </xdr:to>
    <xdr:sp macro="" textlink="">
      <xdr:nvSpPr>
        <xdr:cNvPr id="258" name="円/楕円 257"/>
        <xdr:cNvSpPr/>
      </xdr:nvSpPr>
      <xdr:spPr>
        <a:xfrm>
          <a:off x="4584700" y="166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37533</xdr:rowOff>
    </xdr:from>
    <xdr:ext cx="534377" cy="259045"/>
    <xdr:sp macro="" textlink="">
      <xdr:nvSpPr>
        <xdr:cNvPr id="259" name="衛生費該当値テキスト"/>
        <xdr:cNvSpPr txBox="1"/>
      </xdr:nvSpPr>
      <xdr:spPr>
        <a:xfrm>
          <a:off x="4686300" y="166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60573</xdr:rowOff>
    </xdr:from>
    <xdr:to>
      <xdr:col>5</xdr:col>
      <xdr:colOff>409575</xdr:colOff>
      <xdr:row>97</xdr:row>
      <xdr:rowOff>162173</xdr:rowOff>
    </xdr:to>
    <xdr:sp macro="" textlink="">
      <xdr:nvSpPr>
        <xdr:cNvPr id="260" name="円/楕円 259"/>
        <xdr:cNvSpPr/>
      </xdr:nvSpPr>
      <xdr:spPr>
        <a:xfrm>
          <a:off x="3746500" y="166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153300</xdr:rowOff>
    </xdr:from>
    <xdr:ext cx="534377" cy="259045"/>
    <xdr:sp macro="" textlink="">
      <xdr:nvSpPr>
        <xdr:cNvPr id="261" name="テキスト ボックス 260"/>
        <xdr:cNvSpPr txBox="1"/>
      </xdr:nvSpPr>
      <xdr:spPr>
        <a:xfrm>
          <a:off x="3530111" y="167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53772</xdr:rowOff>
    </xdr:from>
    <xdr:to>
      <xdr:col>4</xdr:col>
      <xdr:colOff>206375</xdr:colOff>
      <xdr:row>97</xdr:row>
      <xdr:rowOff>155372</xdr:rowOff>
    </xdr:to>
    <xdr:sp macro="" textlink="">
      <xdr:nvSpPr>
        <xdr:cNvPr id="262" name="円/楕円 261"/>
        <xdr:cNvSpPr/>
      </xdr:nvSpPr>
      <xdr:spPr>
        <a:xfrm>
          <a:off x="2857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146499</xdr:rowOff>
    </xdr:from>
    <xdr:ext cx="534377" cy="259045"/>
    <xdr:sp macro="" textlink="">
      <xdr:nvSpPr>
        <xdr:cNvPr id="263" name="テキスト ボックス 262"/>
        <xdr:cNvSpPr txBox="1"/>
      </xdr:nvSpPr>
      <xdr:spPr>
        <a:xfrm>
          <a:off x="2641111"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13005</xdr:rowOff>
    </xdr:from>
    <xdr:to>
      <xdr:col>3</xdr:col>
      <xdr:colOff>3175</xdr:colOff>
      <xdr:row>97</xdr:row>
      <xdr:rowOff>114605</xdr:rowOff>
    </xdr:to>
    <xdr:sp macro="" textlink="">
      <xdr:nvSpPr>
        <xdr:cNvPr id="264" name="円/楕円 263"/>
        <xdr:cNvSpPr/>
      </xdr:nvSpPr>
      <xdr:spPr>
        <a:xfrm>
          <a:off x="1968500" y="166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105732</xdr:rowOff>
    </xdr:from>
    <xdr:ext cx="534377" cy="259045"/>
    <xdr:sp macro="" textlink="">
      <xdr:nvSpPr>
        <xdr:cNvPr id="265" name="テキスト ボックス 264"/>
        <xdr:cNvSpPr txBox="1"/>
      </xdr:nvSpPr>
      <xdr:spPr>
        <a:xfrm>
          <a:off x="1752111" y="16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7843</xdr:rowOff>
    </xdr:from>
    <xdr:to>
      <xdr:col>1</xdr:col>
      <xdr:colOff>485775</xdr:colOff>
      <xdr:row>97</xdr:row>
      <xdr:rowOff>109443</xdr:rowOff>
    </xdr:to>
    <xdr:sp macro="" textlink="">
      <xdr:nvSpPr>
        <xdr:cNvPr id="266" name="円/楕円 265"/>
        <xdr:cNvSpPr/>
      </xdr:nvSpPr>
      <xdr:spPr>
        <a:xfrm>
          <a:off x="1079500" y="166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125970</xdr:rowOff>
    </xdr:from>
    <xdr:ext cx="534377" cy="259045"/>
    <xdr:sp macro="" textlink="">
      <xdr:nvSpPr>
        <xdr:cNvPr id="267" name="テキスト ボックス 266"/>
        <xdr:cNvSpPr txBox="1"/>
      </xdr:nvSpPr>
      <xdr:spPr>
        <a:xfrm>
          <a:off x="863111" y="164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21925</xdr:rowOff>
    </xdr:from>
    <xdr:to>
      <xdr:col>15</xdr:col>
      <xdr:colOff>180975</xdr:colOff>
      <xdr:row>38</xdr:row>
      <xdr:rowOff>27549</xdr:rowOff>
    </xdr:to>
    <xdr:cxnSp macro="">
      <xdr:nvCxnSpPr>
        <xdr:cNvPr id="294" name="直線コネクタ 293"/>
        <xdr:cNvCxnSpPr/>
      </xdr:nvCxnSpPr>
      <xdr:spPr>
        <a:xfrm>
          <a:off x="9639300" y="6537025"/>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5"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21925</xdr:rowOff>
    </xdr:from>
    <xdr:to>
      <xdr:col>14</xdr:col>
      <xdr:colOff>28575</xdr:colOff>
      <xdr:row>38</xdr:row>
      <xdr:rowOff>27274</xdr:rowOff>
    </xdr:to>
    <xdr:cxnSp macro="">
      <xdr:nvCxnSpPr>
        <xdr:cNvPr id="297" name="直線コネクタ 296"/>
        <xdr:cNvCxnSpPr/>
      </xdr:nvCxnSpPr>
      <xdr:spPr>
        <a:xfrm flipV="1">
          <a:off x="8750300" y="653702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108200</xdr:rowOff>
    </xdr:from>
    <xdr:ext cx="469744" cy="259045"/>
    <xdr:sp macro="" textlink="">
      <xdr:nvSpPr>
        <xdr:cNvPr id="299" name="テキスト ボックス 298"/>
        <xdr:cNvSpPr txBox="1"/>
      </xdr:nvSpPr>
      <xdr:spPr>
        <a:xfrm>
          <a:off x="9404427"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27274</xdr:rowOff>
    </xdr:from>
    <xdr:to>
      <xdr:col>12</xdr:col>
      <xdr:colOff>511175</xdr:colOff>
      <xdr:row>38</xdr:row>
      <xdr:rowOff>28463</xdr:rowOff>
    </xdr:to>
    <xdr:cxnSp macro="">
      <xdr:nvCxnSpPr>
        <xdr:cNvPr id="300" name="直線コネクタ 299"/>
        <xdr:cNvCxnSpPr/>
      </xdr:nvCxnSpPr>
      <xdr:spPr>
        <a:xfrm flipV="1">
          <a:off x="7861300" y="6542374"/>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10404</xdr:rowOff>
    </xdr:from>
    <xdr:to>
      <xdr:col>11</xdr:col>
      <xdr:colOff>307975</xdr:colOff>
      <xdr:row>38</xdr:row>
      <xdr:rowOff>28463</xdr:rowOff>
    </xdr:to>
    <xdr:cxnSp macro="">
      <xdr:nvCxnSpPr>
        <xdr:cNvPr id="303" name="直線コネクタ 302"/>
        <xdr:cNvCxnSpPr/>
      </xdr:nvCxnSpPr>
      <xdr:spPr>
        <a:xfrm>
          <a:off x="6972300" y="652550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148199</xdr:rowOff>
    </xdr:from>
    <xdr:to>
      <xdr:col>15</xdr:col>
      <xdr:colOff>231775</xdr:colOff>
      <xdr:row>38</xdr:row>
      <xdr:rowOff>78349</xdr:rowOff>
    </xdr:to>
    <xdr:sp macro="" textlink="">
      <xdr:nvSpPr>
        <xdr:cNvPr id="313" name="円/楕円 312"/>
        <xdr:cNvSpPr/>
      </xdr:nvSpPr>
      <xdr:spPr>
        <a:xfrm>
          <a:off x="10426700" y="6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107576</xdr:rowOff>
    </xdr:from>
    <xdr:ext cx="469744" cy="259045"/>
    <xdr:sp macro="" textlink="">
      <xdr:nvSpPr>
        <xdr:cNvPr id="314" name="労働費該当値テキスト"/>
        <xdr:cNvSpPr txBox="1"/>
      </xdr:nvSpPr>
      <xdr:spPr>
        <a:xfrm>
          <a:off x="10528300" y="627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142575</xdr:rowOff>
    </xdr:from>
    <xdr:to>
      <xdr:col>14</xdr:col>
      <xdr:colOff>79375</xdr:colOff>
      <xdr:row>38</xdr:row>
      <xdr:rowOff>72726</xdr:rowOff>
    </xdr:to>
    <xdr:sp macro="" textlink="">
      <xdr:nvSpPr>
        <xdr:cNvPr id="315" name="円/楕円 314"/>
        <xdr:cNvSpPr/>
      </xdr:nvSpPr>
      <xdr:spPr>
        <a:xfrm>
          <a:off x="9588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89252</xdr:rowOff>
    </xdr:from>
    <xdr:ext cx="469744" cy="259045"/>
    <xdr:sp macro="" textlink="">
      <xdr:nvSpPr>
        <xdr:cNvPr id="316" name="テキスト ボックス 315"/>
        <xdr:cNvSpPr txBox="1"/>
      </xdr:nvSpPr>
      <xdr:spPr>
        <a:xfrm>
          <a:off x="9404427"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147925</xdr:rowOff>
    </xdr:from>
    <xdr:to>
      <xdr:col>12</xdr:col>
      <xdr:colOff>561975</xdr:colOff>
      <xdr:row>38</xdr:row>
      <xdr:rowOff>78074</xdr:rowOff>
    </xdr:to>
    <xdr:sp macro="" textlink="">
      <xdr:nvSpPr>
        <xdr:cNvPr id="317" name="円/楕円 316"/>
        <xdr:cNvSpPr/>
      </xdr:nvSpPr>
      <xdr:spPr>
        <a:xfrm>
          <a:off x="8699500" y="6491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94602</xdr:rowOff>
    </xdr:from>
    <xdr:ext cx="469744" cy="259045"/>
    <xdr:sp macro="" textlink="">
      <xdr:nvSpPr>
        <xdr:cNvPr id="318" name="テキスト ボックス 317"/>
        <xdr:cNvSpPr txBox="1"/>
      </xdr:nvSpPr>
      <xdr:spPr>
        <a:xfrm>
          <a:off x="8515427" y="62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149113</xdr:rowOff>
    </xdr:from>
    <xdr:to>
      <xdr:col>11</xdr:col>
      <xdr:colOff>358775</xdr:colOff>
      <xdr:row>38</xdr:row>
      <xdr:rowOff>79263</xdr:rowOff>
    </xdr:to>
    <xdr:sp macro="" textlink="">
      <xdr:nvSpPr>
        <xdr:cNvPr id="319" name="円/楕円 318"/>
        <xdr:cNvSpPr/>
      </xdr:nvSpPr>
      <xdr:spPr>
        <a:xfrm>
          <a:off x="7810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95790</xdr:rowOff>
    </xdr:from>
    <xdr:ext cx="469744" cy="259045"/>
    <xdr:sp macro="" textlink="">
      <xdr:nvSpPr>
        <xdr:cNvPr id="320" name="テキスト ボックス 319"/>
        <xdr:cNvSpPr txBox="1"/>
      </xdr:nvSpPr>
      <xdr:spPr>
        <a:xfrm>
          <a:off x="7626427" y="62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131054</xdr:rowOff>
    </xdr:from>
    <xdr:to>
      <xdr:col>10</xdr:col>
      <xdr:colOff>155575</xdr:colOff>
      <xdr:row>38</xdr:row>
      <xdr:rowOff>61204</xdr:rowOff>
    </xdr:to>
    <xdr:sp macro="" textlink="">
      <xdr:nvSpPr>
        <xdr:cNvPr id="321" name="円/楕円 320"/>
        <xdr:cNvSpPr/>
      </xdr:nvSpPr>
      <xdr:spPr>
        <a:xfrm>
          <a:off x="6921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77731</xdr:rowOff>
    </xdr:from>
    <xdr:ext cx="469744" cy="259045"/>
    <xdr:sp macro="" textlink="">
      <xdr:nvSpPr>
        <xdr:cNvPr id="322" name="テキスト ボックス 321"/>
        <xdr:cNvSpPr txBox="1"/>
      </xdr:nvSpPr>
      <xdr:spPr>
        <a:xfrm>
          <a:off x="6737427"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135485</xdr:rowOff>
    </xdr:from>
    <xdr:to>
      <xdr:col>15</xdr:col>
      <xdr:colOff>180975</xdr:colOff>
      <xdr:row>58</xdr:row>
      <xdr:rowOff>137144</xdr:rowOff>
    </xdr:to>
    <xdr:cxnSp macro="">
      <xdr:nvCxnSpPr>
        <xdr:cNvPr id="349" name="直線コネクタ 348"/>
        <xdr:cNvCxnSpPr/>
      </xdr:nvCxnSpPr>
      <xdr:spPr>
        <a:xfrm>
          <a:off x="9639300" y="10079585"/>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135485</xdr:rowOff>
    </xdr:from>
    <xdr:to>
      <xdr:col>14</xdr:col>
      <xdr:colOff>28575</xdr:colOff>
      <xdr:row>58</xdr:row>
      <xdr:rowOff>135919</xdr:rowOff>
    </xdr:to>
    <xdr:cxnSp macro="">
      <xdr:nvCxnSpPr>
        <xdr:cNvPr id="352" name="直線コネクタ 351"/>
        <xdr:cNvCxnSpPr/>
      </xdr:nvCxnSpPr>
      <xdr:spPr>
        <a:xfrm flipV="1">
          <a:off x="8750300" y="1007958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135919</xdr:rowOff>
    </xdr:from>
    <xdr:to>
      <xdr:col>12</xdr:col>
      <xdr:colOff>511175</xdr:colOff>
      <xdr:row>58</xdr:row>
      <xdr:rowOff>137277</xdr:rowOff>
    </xdr:to>
    <xdr:cxnSp macro="">
      <xdr:nvCxnSpPr>
        <xdr:cNvPr id="355" name="直線コネクタ 354"/>
        <xdr:cNvCxnSpPr/>
      </xdr:nvCxnSpPr>
      <xdr:spPr>
        <a:xfrm flipV="1">
          <a:off x="7861300" y="10080019"/>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137217</xdr:rowOff>
    </xdr:from>
    <xdr:to>
      <xdr:col>11</xdr:col>
      <xdr:colOff>307975</xdr:colOff>
      <xdr:row>58</xdr:row>
      <xdr:rowOff>137277</xdr:rowOff>
    </xdr:to>
    <xdr:cxnSp macro="">
      <xdr:nvCxnSpPr>
        <xdr:cNvPr id="358" name="直線コネクタ 357"/>
        <xdr:cNvCxnSpPr/>
      </xdr:nvCxnSpPr>
      <xdr:spPr>
        <a:xfrm>
          <a:off x="6972300" y="10081317"/>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86344</xdr:rowOff>
    </xdr:from>
    <xdr:to>
      <xdr:col>15</xdr:col>
      <xdr:colOff>231775</xdr:colOff>
      <xdr:row>59</xdr:row>
      <xdr:rowOff>16494</xdr:rowOff>
    </xdr:to>
    <xdr:sp macro="" textlink="">
      <xdr:nvSpPr>
        <xdr:cNvPr id="368" name="円/楕円 367"/>
        <xdr:cNvSpPr/>
      </xdr:nvSpPr>
      <xdr:spPr>
        <a:xfrm>
          <a:off x="10426700" y="100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378565" cy="259045"/>
    <xdr:sp macro="" textlink="">
      <xdr:nvSpPr>
        <xdr:cNvPr id="369" name="農林水産業費該当値テキスト"/>
        <xdr:cNvSpPr txBox="1"/>
      </xdr:nvSpPr>
      <xdr:spPr>
        <a:xfrm>
          <a:off x="10528300" y="9952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84685</xdr:rowOff>
    </xdr:from>
    <xdr:to>
      <xdr:col>14</xdr:col>
      <xdr:colOff>79375</xdr:colOff>
      <xdr:row>59</xdr:row>
      <xdr:rowOff>14835</xdr:rowOff>
    </xdr:to>
    <xdr:sp macro="" textlink="">
      <xdr:nvSpPr>
        <xdr:cNvPr id="370" name="円/楕円 369"/>
        <xdr:cNvSpPr/>
      </xdr:nvSpPr>
      <xdr:spPr>
        <a:xfrm>
          <a:off x="9588500" y="100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5962</xdr:rowOff>
    </xdr:from>
    <xdr:ext cx="378565" cy="259045"/>
    <xdr:sp macro="" textlink="">
      <xdr:nvSpPr>
        <xdr:cNvPr id="371" name="テキスト ボックス 370"/>
        <xdr:cNvSpPr txBox="1"/>
      </xdr:nvSpPr>
      <xdr:spPr>
        <a:xfrm>
          <a:off x="9450017" y="1012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85119</xdr:rowOff>
    </xdr:from>
    <xdr:to>
      <xdr:col>12</xdr:col>
      <xdr:colOff>561975</xdr:colOff>
      <xdr:row>59</xdr:row>
      <xdr:rowOff>15269</xdr:rowOff>
    </xdr:to>
    <xdr:sp macro="" textlink="">
      <xdr:nvSpPr>
        <xdr:cNvPr id="372" name="円/楕円 371"/>
        <xdr:cNvSpPr/>
      </xdr:nvSpPr>
      <xdr:spPr>
        <a:xfrm>
          <a:off x="8699500" y="100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6396</xdr:rowOff>
    </xdr:from>
    <xdr:ext cx="378565" cy="259045"/>
    <xdr:sp macro="" textlink="">
      <xdr:nvSpPr>
        <xdr:cNvPr id="373" name="テキスト ボックス 372"/>
        <xdr:cNvSpPr txBox="1"/>
      </xdr:nvSpPr>
      <xdr:spPr>
        <a:xfrm>
          <a:off x="8561017" y="1012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86477</xdr:rowOff>
    </xdr:from>
    <xdr:to>
      <xdr:col>11</xdr:col>
      <xdr:colOff>358775</xdr:colOff>
      <xdr:row>59</xdr:row>
      <xdr:rowOff>16627</xdr:rowOff>
    </xdr:to>
    <xdr:sp macro="" textlink="">
      <xdr:nvSpPr>
        <xdr:cNvPr id="374" name="円/楕円 373"/>
        <xdr:cNvSpPr/>
      </xdr:nvSpPr>
      <xdr:spPr>
        <a:xfrm>
          <a:off x="78105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7754</xdr:rowOff>
    </xdr:from>
    <xdr:ext cx="378565" cy="259045"/>
    <xdr:sp macro="" textlink="">
      <xdr:nvSpPr>
        <xdr:cNvPr id="375" name="テキスト ボックス 374"/>
        <xdr:cNvSpPr txBox="1"/>
      </xdr:nvSpPr>
      <xdr:spPr>
        <a:xfrm>
          <a:off x="7672017" y="1012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86417</xdr:rowOff>
    </xdr:from>
    <xdr:to>
      <xdr:col>10</xdr:col>
      <xdr:colOff>155575</xdr:colOff>
      <xdr:row>59</xdr:row>
      <xdr:rowOff>16567</xdr:rowOff>
    </xdr:to>
    <xdr:sp macro="" textlink="">
      <xdr:nvSpPr>
        <xdr:cNvPr id="376" name="円/楕円 375"/>
        <xdr:cNvSpPr/>
      </xdr:nvSpPr>
      <xdr:spPr>
        <a:xfrm>
          <a:off x="6921500" y="100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7694</xdr:rowOff>
    </xdr:from>
    <xdr:ext cx="378565" cy="259045"/>
    <xdr:sp macro="" textlink="">
      <xdr:nvSpPr>
        <xdr:cNvPr id="377" name="テキスト ボックス 376"/>
        <xdr:cNvSpPr txBox="1"/>
      </xdr:nvSpPr>
      <xdr:spPr>
        <a:xfrm>
          <a:off x="6783017" y="10123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4711</xdr:rowOff>
    </xdr:from>
    <xdr:to>
      <xdr:col>15</xdr:col>
      <xdr:colOff>180975</xdr:colOff>
      <xdr:row>78</xdr:row>
      <xdr:rowOff>10678</xdr:rowOff>
    </xdr:to>
    <xdr:cxnSp macro="">
      <xdr:nvCxnSpPr>
        <xdr:cNvPr id="404" name="直線コネクタ 403"/>
        <xdr:cNvCxnSpPr/>
      </xdr:nvCxnSpPr>
      <xdr:spPr>
        <a:xfrm>
          <a:off x="9639300" y="13377811"/>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4711</xdr:rowOff>
    </xdr:from>
    <xdr:to>
      <xdr:col>14</xdr:col>
      <xdr:colOff>28575</xdr:colOff>
      <xdr:row>78</xdr:row>
      <xdr:rowOff>30040</xdr:rowOff>
    </xdr:to>
    <xdr:cxnSp macro="">
      <xdr:nvCxnSpPr>
        <xdr:cNvPr id="407" name="直線コネクタ 406"/>
        <xdr:cNvCxnSpPr/>
      </xdr:nvCxnSpPr>
      <xdr:spPr>
        <a:xfrm flipV="1">
          <a:off x="8750300" y="1337781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30040</xdr:rowOff>
    </xdr:from>
    <xdr:to>
      <xdr:col>12</xdr:col>
      <xdr:colOff>511175</xdr:colOff>
      <xdr:row>78</xdr:row>
      <xdr:rowOff>37013</xdr:rowOff>
    </xdr:to>
    <xdr:cxnSp macro="">
      <xdr:nvCxnSpPr>
        <xdr:cNvPr id="410" name="直線コネクタ 409"/>
        <xdr:cNvCxnSpPr/>
      </xdr:nvCxnSpPr>
      <xdr:spPr>
        <a:xfrm flipV="1">
          <a:off x="7861300" y="13403140"/>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37013</xdr:rowOff>
    </xdr:from>
    <xdr:to>
      <xdr:col>11</xdr:col>
      <xdr:colOff>307975</xdr:colOff>
      <xdr:row>78</xdr:row>
      <xdr:rowOff>42866</xdr:rowOff>
    </xdr:to>
    <xdr:cxnSp macro="">
      <xdr:nvCxnSpPr>
        <xdr:cNvPr id="413" name="直線コネクタ 412"/>
        <xdr:cNvCxnSpPr/>
      </xdr:nvCxnSpPr>
      <xdr:spPr>
        <a:xfrm flipV="1">
          <a:off x="6972300" y="13410113"/>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131328</xdr:rowOff>
    </xdr:from>
    <xdr:to>
      <xdr:col>15</xdr:col>
      <xdr:colOff>231775</xdr:colOff>
      <xdr:row>78</xdr:row>
      <xdr:rowOff>61478</xdr:rowOff>
    </xdr:to>
    <xdr:sp macro="" textlink="">
      <xdr:nvSpPr>
        <xdr:cNvPr id="423" name="円/楕円 422"/>
        <xdr:cNvSpPr/>
      </xdr:nvSpPr>
      <xdr:spPr>
        <a:xfrm>
          <a:off x="10426700" y="1333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46255</xdr:rowOff>
    </xdr:from>
    <xdr:ext cx="469744" cy="259045"/>
    <xdr:sp macro="" textlink="">
      <xdr:nvSpPr>
        <xdr:cNvPr id="424" name="商工費該当値テキスト"/>
        <xdr:cNvSpPr txBox="1"/>
      </xdr:nvSpPr>
      <xdr:spPr>
        <a:xfrm>
          <a:off x="10528300" y="1324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125361</xdr:rowOff>
    </xdr:from>
    <xdr:to>
      <xdr:col>14</xdr:col>
      <xdr:colOff>79375</xdr:colOff>
      <xdr:row>78</xdr:row>
      <xdr:rowOff>55511</xdr:rowOff>
    </xdr:to>
    <xdr:sp macro="" textlink="">
      <xdr:nvSpPr>
        <xdr:cNvPr id="425" name="円/楕円 424"/>
        <xdr:cNvSpPr/>
      </xdr:nvSpPr>
      <xdr:spPr>
        <a:xfrm>
          <a:off x="95885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46638</xdr:rowOff>
    </xdr:from>
    <xdr:ext cx="469744" cy="259045"/>
    <xdr:sp macro="" textlink="">
      <xdr:nvSpPr>
        <xdr:cNvPr id="426" name="テキスト ボックス 425"/>
        <xdr:cNvSpPr txBox="1"/>
      </xdr:nvSpPr>
      <xdr:spPr>
        <a:xfrm>
          <a:off x="9404427" y="134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150690</xdr:rowOff>
    </xdr:from>
    <xdr:to>
      <xdr:col>12</xdr:col>
      <xdr:colOff>561975</xdr:colOff>
      <xdr:row>78</xdr:row>
      <xdr:rowOff>80840</xdr:rowOff>
    </xdr:to>
    <xdr:sp macro="" textlink="">
      <xdr:nvSpPr>
        <xdr:cNvPr id="427" name="円/楕円 426"/>
        <xdr:cNvSpPr/>
      </xdr:nvSpPr>
      <xdr:spPr>
        <a:xfrm>
          <a:off x="8699500" y="133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71967</xdr:rowOff>
    </xdr:from>
    <xdr:ext cx="469744" cy="259045"/>
    <xdr:sp macro="" textlink="">
      <xdr:nvSpPr>
        <xdr:cNvPr id="428" name="テキスト ボックス 427"/>
        <xdr:cNvSpPr txBox="1"/>
      </xdr:nvSpPr>
      <xdr:spPr>
        <a:xfrm>
          <a:off x="8515427" y="1344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157663</xdr:rowOff>
    </xdr:from>
    <xdr:to>
      <xdr:col>11</xdr:col>
      <xdr:colOff>358775</xdr:colOff>
      <xdr:row>78</xdr:row>
      <xdr:rowOff>87813</xdr:rowOff>
    </xdr:to>
    <xdr:sp macro="" textlink="">
      <xdr:nvSpPr>
        <xdr:cNvPr id="429" name="円/楕円 428"/>
        <xdr:cNvSpPr/>
      </xdr:nvSpPr>
      <xdr:spPr>
        <a:xfrm>
          <a:off x="7810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78940</xdr:rowOff>
    </xdr:from>
    <xdr:ext cx="469744" cy="259045"/>
    <xdr:sp macro="" textlink="">
      <xdr:nvSpPr>
        <xdr:cNvPr id="430" name="テキスト ボックス 429"/>
        <xdr:cNvSpPr txBox="1"/>
      </xdr:nvSpPr>
      <xdr:spPr>
        <a:xfrm>
          <a:off x="7626427"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163516</xdr:rowOff>
    </xdr:from>
    <xdr:to>
      <xdr:col>10</xdr:col>
      <xdr:colOff>155575</xdr:colOff>
      <xdr:row>78</xdr:row>
      <xdr:rowOff>93666</xdr:rowOff>
    </xdr:to>
    <xdr:sp macro="" textlink="">
      <xdr:nvSpPr>
        <xdr:cNvPr id="431" name="円/楕円 430"/>
        <xdr:cNvSpPr/>
      </xdr:nvSpPr>
      <xdr:spPr>
        <a:xfrm>
          <a:off x="6921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84793</xdr:rowOff>
    </xdr:from>
    <xdr:ext cx="469744" cy="259045"/>
    <xdr:sp macro="" textlink="">
      <xdr:nvSpPr>
        <xdr:cNvPr id="432" name="テキスト ボックス 431"/>
        <xdr:cNvSpPr txBox="1"/>
      </xdr:nvSpPr>
      <xdr:spPr>
        <a:xfrm>
          <a:off x="6737427"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154480</xdr:rowOff>
    </xdr:from>
    <xdr:to>
      <xdr:col>15</xdr:col>
      <xdr:colOff>180975</xdr:colOff>
      <xdr:row>99</xdr:row>
      <xdr:rowOff>4918</xdr:rowOff>
    </xdr:to>
    <xdr:cxnSp macro="">
      <xdr:nvCxnSpPr>
        <xdr:cNvPr id="461" name="直線コネクタ 460"/>
        <xdr:cNvCxnSpPr/>
      </xdr:nvCxnSpPr>
      <xdr:spPr>
        <a:xfrm flipV="1">
          <a:off x="9639300" y="16956580"/>
          <a:ext cx="8382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4918</xdr:rowOff>
    </xdr:from>
    <xdr:to>
      <xdr:col>14</xdr:col>
      <xdr:colOff>28575</xdr:colOff>
      <xdr:row>99</xdr:row>
      <xdr:rowOff>12548</xdr:rowOff>
    </xdr:to>
    <xdr:cxnSp macro="">
      <xdr:nvCxnSpPr>
        <xdr:cNvPr id="464" name="直線コネクタ 463"/>
        <xdr:cNvCxnSpPr/>
      </xdr:nvCxnSpPr>
      <xdr:spPr>
        <a:xfrm flipV="1">
          <a:off x="8750300" y="16978468"/>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10561</xdr:rowOff>
    </xdr:from>
    <xdr:to>
      <xdr:col>12</xdr:col>
      <xdr:colOff>511175</xdr:colOff>
      <xdr:row>99</xdr:row>
      <xdr:rowOff>12548</xdr:rowOff>
    </xdr:to>
    <xdr:cxnSp macro="">
      <xdr:nvCxnSpPr>
        <xdr:cNvPr id="467" name="直線コネクタ 466"/>
        <xdr:cNvCxnSpPr/>
      </xdr:nvCxnSpPr>
      <xdr:spPr>
        <a:xfrm>
          <a:off x="7861300" y="16984111"/>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10561</xdr:rowOff>
    </xdr:from>
    <xdr:to>
      <xdr:col>11</xdr:col>
      <xdr:colOff>307975</xdr:colOff>
      <xdr:row>99</xdr:row>
      <xdr:rowOff>10933</xdr:rowOff>
    </xdr:to>
    <xdr:cxnSp macro="">
      <xdr:nvCxnSpPr>
        <xdr:cNvPr id="470" name="直線コネクタ 469"/>
        <xdr:cNvCxnSpPr/>
      </xdr:nvCxnSpPr>
      <xdr:spPr>
        <a:xfrm flipV="1">
          <a:off x="6972300" y="16984111"/>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103680</xdr:rowOff>
    </xdr:from>
    <xdr:to>
      <xdr:col>15</xdr:col>
      <xdr:colOff>231775</xdr:colOff>
      <xdr:row>99</xdr:row>
      <xdr:rowOff>33830</xdr:rowOff>
    </xdr:to>
    <xdr:sp macro="" textlink="">
      <xdr:nvSpPr>
        <xdr:cNvPr id="480" name="円/楕円 479"/>
        <xdr:cNvSpPr/>
      </xdr:nvSpPr>
      <xdr:spPr>
        <a:xfrm>
          <a:off x="10426700" y="169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63057</xdr:rowOff>
    </xdr:from>
    <xdr:ext cx="534377" cy="259045"/>
    <xdr:sp macro="" textlink="">
      <xdr:nvSpPr>
        <xdr:cNvPr id="481" name="土木費該当値テキスト"/>
        <xdr:cNvSpPr txBox="1"/>
      </xdr:nvSpPr>
      <xdr:spPr>
        <a:xfrm>
          <a:off x="10528300" y="166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125568</xdr:rowOff>
    </xdr:from>
    <xdr:to>
      <xdr:col>14</xdr:col>
      <xdr:colOff>79375</xdr:colOff>
      <xdr:row>99</xdr:row>
      <xdr:rowOff>55718</xdr:rowOff>
    </xdr:to>
    <xdr:sp macro="" textlink="">
      <xdr:nvSpPr>
        <xdr:cNvPr id="482" name="円/楕円 481"/>
        <xdr:cNvSpPr/>
      </xdr:nvSpPr>
      <xdr:spPr>
        <a:xfrm>
          <a:off x="9588500" y="169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46845</xdr:rowOff>
    </xdr:from>
    <xdr:ext cx="534377" cy="259045"/>
    <xdr:sp macro="" textlink="">
      <xdr:nvSpPr>
        <xdr:cNvPr id="483" name="テキスト ボックス 482"/>
        <xdr:cNvSpPr txBox="1"/>
      </xdr:nvSpPr>
      <xdr:spPr>
        <a:xfrm>
          <a:off x="9372111" y="170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133198</xdr:rowOff>
    </xdr:from>
    <xdr:to>
      <xdr:col>12</xdr:col>
      <xdr:colOff>561975</xdr:colOff>
      <xdr:row>99</xdr:row>
      <xdr:rowOff>63348</xdr:rowOff>
    </xdr:to>
    <xdr:sp macro="" textlink="">
      <xdr:nvSpPr>
        <xdr:cNvPr id="484" name="円/楕円 483"/>
        <xdr:cNvSpPr/>
      </xdr:nvSpPr>
      <xdr:spPr>
        <a:xfrm>
          <a:off x="8699500" y="169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54475</xdr:rowOff>
    </xdr:from>
    <xdr:ext cx="534377" cy="259045"/>
    <xdr:sp macro="" textlink="">
      <xdr:nvSpPr>
        <xdr:cNvPr id="485" name="テキスト ボックス 484"/>
        <xdr:cNvSpPr txBox="1"/>
      </xdr:nvSpPr>
      <xdr:spPr>
        <a:xfrm>
          <a:off x="8483111" y="170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131211</xdr:rowOff>
    </xdr:from>
    <xdr:to>
      <xdr:col>11</xdr:col>
      <xdr:colOff>358775</xdr:colOff>
      <xdr:row>99</xdr:row>
      <xdr:rowOff>61361</xdr:rowOff>
    </xdr:to>
    <xdr:sp macro="" textlink="">
      <xdr:nvSpPr>
        <xdr:cNvPr id="486" name="円/楕円 485"/>
        <xdr:cNvSpPr/>
      </xdr:nvSpPr>
      <xdr:spPr>
        <a:xfrm>
          <a:off x="7810500" y="169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52488</xdr:rowOff>
    </xdr:from>
    <xdr:ext cx="534377" cy="259045"/>
    <xdr:sp macro="" textlink="">
      <xdr:nvSpPr>
        <xdr:cNvPr id="487" name="テキスト ボックス 486"/>
        <xdr:cNvSpPr txBox="1"/>
      </xdr:nvSpPr>
      <xdr:spPr>
        <a:xfrm>
          <a:off x="7594111" y="1702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131583</xdr:rowOff>
    </xdr:from>
    <xdr:to>
      <xdr:col>10</xdr:col>
      <xdr:colOff>155575</xdr:colOff>
      <xdr:row>99</xdr:row>
      <xdr:rowOff>61733</xdr:rowOff>
    </xdr:to>
    <xdr:sp macro="" textlink="">
      <xdr:nvSpPr>
        <xdr:cNvPr id="488" name="円/楕円 487"/>
        <xdr:cNvSpPr/>
      </xdr:nvSpPr>
      <xdr:spPr>
        <a:xfrm>
          <a:off x="6921500" y="169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52860</xdr:rowOff>
    </xdr:from>
    <xdr:ext cx="534377" cy="259045"/>
    <xdr:sp macro="" textlink="">
      <xdr:nvSpPr>
        <xdr:cNvPr id="489" name="テキスト ボックス 488"/>
        <xdr:cNvSpPr txBox="1"/>
      </xdr:nvSpPr>
      <xdr:spPr>
        <a:xfrm>
          <a:off x="6705111" y="170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40213</xdr:rowOff>
    </xdr:from>
    <xdr:to>
      <xdr:col>23</xdr:col>
      <xdr:colOff>517525</xdr:colOff>
      <xdr:row>37</xdr:row>
      <xdr:rowOff>153690</xdr:rowOff>
    </xdr:to>
    <xdr:cxnSp macro="">
      <xdr:nvCxnSpPr>
        <xdr:cNvPr id="517" name="直線コネクタ 516"/>
        <xdr:cNvCxnSpPr/>
      </xdr:nvCxnSpPr>
      <xdr:spPr>
        <a:xfrm>
          <a:off x="15481300" y="6383863"/>
          <a:ext cx="838200" cy="1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40213</xdr:rowOff>
    </xdr:from>
    <xdr:to>
      <xdr:col>22</xdr:col>
      <xdr:colOff>365125</xdr:colOff>
      <xdr:row>37</xdr:row>
      <xdr:rowOff>118075</xdr:rowOff>
    </xdr:to>
    <xdr:cxnSp macro="">
      <xdr:nvCxnSpPr>
        <xdr:cNvPr id="520" name="直線コネクタ 519"/>
        <xdr:cNvCxnSpPr/>
      </xdr:nvCxnSpPr>
      <xdr:spPr>
        <a:xfrm flipV="1">
          <a:off x="14592300" y="6383863"/>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118075</xdr:rowOff>
    </xdr:from>
    <xdr:to>
      <xdr:col>21</xdr:col>
      <xdr:colOff>161925</xdr:colOff>
      <xdr:row>37</xdr:row>
      <xdr:rowOff>147244</xdr:rowOff>
    </xdr:to>
    <xdr:cxnSp macro="">
      <xdr:nvCxnSpPr>
        <xdr:cNvPr id="523" name="直線コネクタ 522"/>
        <xdr:cNvCxnSpPr/>
      </xdr:nvCxnSpPr>
      <xdr:spPr>
        <a:xfrm flipV="1">
          <a:off x="13703300" y="6461725"/>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85476</xdr:rowOff>
    </xdr:from>
    <xdr:to>
      <xdr:col>19</xdr:col>
      <xdr:colOff>644525</xdr:colOff>
      <xdr:row>37</xdr:row>
      <xdr:rowOff>147244</xdr:rowOff>
    </xdr:to>
    <xdr:cxnSp macro="">
      <xdr:nvCxnSpPr>
        <xdr:cNvPr id="526" name="直線コネクタ 525"/>
        <xdr:cNvCxnSpPr/>
      </xdr:nvCxnSpPr>
      <xdr:spPr>
        <a:xfrm>
          <a:off x="12814300" y="6429126"/>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102890</xdr:rowOff>
    </xdr:from>
    <xdr:to>
      <xdr:col>23</xdr:col>
      <xdr:colOff>568325</xdr:colOff>
      <xdr:row>38</xdr:row>
      <xdr:rowOff>33040</xdr:rowOff>
    </xdr:to>
    <xdr:sp macro="" textlink="">
      <xdr:nvSpPr>
        <xdr:cNvPr id="536" name="円/楕円 535"/>
        <xdr:cNvSpPr/>
      </xdr:nvSpPr>
      <xdr:spPr>
        <a:xfrm>
          <a:off x="162687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81317</xdr:rowOff>
    </xdr:from>
    <xdr:ext cx="534377" cy="259045"/>
    <xdr:sp macro="" textlink="">
      <xdr:nvSpPr>
        <xdr:cNvPr id="537" name="消防費該当値テキスト"/>
        <xdr:cNvSpPr txBox="1"/>
      </xdr:nvSpPr>
      <xdr:spPr>
        <a:xfrm>
          <a:off x="16370300" y="64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160863</xdr:rowOff>
    </xdr:from>
    <xdr:to>
      <xdr:col>22</xdr:col>
      <xdr:colOff>415925</xdr:colOff>
      <xdr:row>37</xdr:row>
      <xdr:rowOff>91013</xdr:rowOff>
    </xdr:to>
    <xdr:sp macro="" textlink="">
      <xdr:nvSpPr>
        <xdr:cNvPr id="538" name="円/楕円 537"/>
        <xdr:cNvSpPr/>
      </xdr:nvSpPr>
      <xdr:spPr>
        <a:xfrm>
          <a:off x="15430500" y="63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82140</xdr:rowOff>
    </xdr:from>
    <xdr:ext cx="534377" cy="259045"/>
    <xdr:sp macro="" textlink="">
      <xdr:nvSpPr>
        <xdr:cNvPr id="539" name="テキスト ボックス 538"/>
        <xdr:cNvSpPr txBox="1"/>
      </xdr:nvSpPr>
      <xdr:spPr>
        <a:xfrm>
          <a:off x="15214111"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67275</xdr:rowOff>
    </xdr:from>
    <xdr:to>
      <xdr:col>21</xdr:col>
      <xdr:colOff>212725</xdr:colOff>
      <xdr:row>37</xdr:row>
      <xdr:rowOff>168875</xdr:rowOff>
    </xdr:to>
    <xdr:sp macro="" textlink="">
      <xdr:nvSpPr>
        <xdr:cNvPr id="540" name="円/楕円 539"/>
        <xdr:cNvSpPr/>
      </xdr:nvSpPr>
      <xdr:spPr>
        <a:xfrm>
          <a:off x="14541500" y="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160001</xdr:rowOff>
    </xdr:from>
    <xdr:ext cx="534377" cy="259045"/>
    <xdr:sp macro="" textlink="">
      <xdr:nvSpPr>
        <xdr:cNvPr id="541" name="テキスト ボックス 540"/>
        <xdr:cNvSpPr txBox="1"/>
      </xdr:nvSpPr>
      <xdr:spPr>
        <a:xfrm>
          <a:off x="14325111" y="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96444</xdr:rowOff>
    </xdr:from>
    <xdr:to>
      <xdr:col>20</xdr:col>
      <xdr:colOff>9525</xdr:colOff>
      <xdr:row>38</xdr:row>
      <xdr:rowOff>26594</xdr:rowOff>
    </xdr:to>
    <xdr:sp macro="" textlink="">
      <xdr:nvSpPr>
        <xdr:cNvPr id="542" name="円/楕円 541"/>
        <xdr:cNvSpPr/>
      </xdr:nvSpPr>
      <xdr:spPr>
        <a:xfrm>
          <a:off x="13652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17721</xdr:rowOff>
    </xdr:from>
    <xdr:ext cx="534377" cy="259045"/>
    <xdr:sp macro="" textlink="">
      <xdr:nvSpPr>
        <xdr:cNvPr id="543" name="テキスト ボックス 542"/>
        <xdr:cNvSpPr txBox="1"/>
      </xdr:nvSpPr>
      <xdr:spPr>
        <a:xfrm>
          <a:off x="13436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34676</xdr:rowOff>
    </xdr:from>
    <xdr:to>
      <xdr:col>18</xdr:col>
      <xdr:colOff>492125</xdr:colOff>
      <xdr:row>37</xdr:row>
      <xdr:rowOff>136276</xdr:rowOff>
    </xdr:to>
    <xdr:sp macro="" textlink="">
      <xdr:nvSpPr>
        <xdr:cNvPr id="544" name="円/楕円 543"/>
        <xdr:cNvSpPr/>
      </xdr:nvSpPr>
      <xdr:spPr>
        <a:xfrm>
          <a:off x="12763500" y="63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127403</xdr:rowOff>
    </xdr:from>
    <xdr:ext cx="534377" cy="259045"/>
    <xdr:sp macro="" textlink="">
      <xdr:nvSpPr>
        <xdr:cNvPr id="545" name="テキスト ボックス 544"/>
        <xdr:cNvSpPr txBox="1"/>
      </xdr:nvSpPr>
      <xdr:spPr>
        <a:xfrm>
          <a:off x="12547111" y="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158506</xdr:rowOff>
    </xdr:from>
    <xdr:to>
      <xdr:col>23</xdr:col>
      <xdr:colOff>517525</xdr:colOff>
      <xdr:row>57</xdr:row>
      <xdr:rowOff>143876</xdr:rowOff>
    </xdr:to>
    <xdr:cxnSp macro="">
      <xdr:nvCxnSpPr>
        <xdr:cNvPr id="573" name="直線コネクタ 572"/>
        <xdr:cNvCxnSpPr/>
      </xdr:nvCxnSpPr>
      <xdr:spPr>
        <a:xfrm flipV="1">
          <a:off x="15481300" y="9759706"/>
          <a:ext cx="8382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143876</xdr:rowOff>
    </xdr:from>
    <xdr:to>
      <xdr:col>22</xdr:col>
      <xdr:colOff>365125</xdr:colOff>
      <xdr:row>58</xdr:row>
      <xdr:rowOff>45593</xdr:rowOff>
    </xdr:to>
    <xdr:cxnSp macro="">
      <xdr:nvCxnSpPr>
        <xdr:cNvPr id="576" name="直線コネクタ 575"/>
        <xdr:cNvCxnSpPr/>
      </xdr:nvCxnSpPr>
      <xdr:spPr>
        <a:xfrm flipV="1">
          <a:off x="14592300" y="9916526"/>
          <a:ext cx="889000" cy="7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12751</xdr:rowOff>
    </xdr:from>
    <xdr:to>
      <xdr:col>21</xdr:col>
      <xdr:colOff>161925</xdr:colOff>
      <xdr:row>58</xdr:row>
      <xdr:rowOff>45593</xdr:rowOff>
    </xdr:to>
    <xdr:cxnSp macro="">
      <xdr:nvCxnSpPr>
        <xdr:cNvPr id="579" name="直線コネクタ 578"/>
        <xdr:cNvCxnSpPr/>
      </xdr:nvCxnSpPr>
      <xdr:spPr>
        <a:xfrm>
          <a:off x="13703300" y="995685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12751</xdr:rowOff>
    </xdr:from>
    <xdr:to>
      <xdr:col>19</xdr:col>
      <xdr:colOff>644525</xdr:colOff>
      <xdr:row>58</xdr:row>
      <xdr:rowOff>18847</xdr:rowOff>
    </xdr:to>
    <xdr:cxnSp macro="">
      <xdr:nvCxnSpPr>
        <xdr:cNvPr id="582" name="直線コネクタ 581"/>
        <xdr:cNvCxnSpPr/>
      </xdr:nvCxnSpPr>
      <xdr:spPr>
        <a:xfrm flipV="1">
          <a:off x="12814300" y="995685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107706</xdr:rowOff>
    </xdr:from>
    <xdr:to>
      <xdr:col>23</xdr:col>
      <xdr:colOff>568325</xdr:colOff>
      <xdr:row>57</xdr:row>
      <xdr:rowOff>37856</xdr:rowOff>
    </xdr:to>
    <xdr:sp macro="" textlink="">
      <xdr:nvSpPr>
        <xdr:cNvPr id="592" name="円/楕円 591"/>
        <xdr:cNvSpPr/>
      </xdr:nvSpPr>
      <xdr:spPr>
        <a:xfrm>
          <a:off x="16268700" y="97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130583</xdr:rowOff>
    </xdr:from>
    <xdr:ext cx="534377" cy="259045"/>
    <xdr:sp macro="" textlink="">
      <xdr:nvSpPr>
        <xdr:cNvPr id="593" name="教育費該当値テキスト"/>
        <xdr:cNvSpPr txBox="1"/>
      </xdr:nvSpPr>
      <xdr:spPr>
        <a:xfrm>
          <a:off x="16370300" y="9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93076</xdr:rowOff>
    </xdr:from>
    <xdr:to>
      <xdr:col>22</xdr:col>
      <xdr:colOff>415925</xdr:colOff>
      <xdr:row>58</xdr:row>
      <xdr:rowOff>23226</xdr:rowOff>
    </xdr:to>
    <xdr:sp macro="" textlink="">
      <xdr:nvSpPr>
        <xdr:cNvPr id="594" name="円/楕円 593"/>
        <xdr:cNvSpPr/>
      </xdr:nvSpPr>
      <xdr:spPr>
        <a:xfrm>
          <a:off x="15430500" y="9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14353</xdr:rowOff>
    </xdr:from>
    <xdr:ext cx="534377" cy="259045"/>
    <xdr:sp macro="" textlink="">
      <xdr:nvSpPr>
        <xdr:cNvPr id="595" name="テキスト ボックス 594"/>
        <xdr:cNvSpPr txBox="1"/>
      </xdr:nvSpPr>
      <xdr:spPr>
        <a:xfrm>
          <a:off x="15214111" y="9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166243</xdr:rowOff>
    </xdr:from>
    <xdr:to>
      <xdr:col>21</xdr:col>
      <xdr:colOff>212725</xdr:colOff>
      <xdr:row>58</xdr:row>
      <xdr:rowOff>96393</xdr:rowOff>
    </xdr:to>
    <xdr:sp macro="" textlink="">
      <xdr:nvSpPr>
        <xdr:cNvPr id="596" name="円/楕円 595"/>
        <xdr:cNvSpPr/>
      </xdr:nvSpPr>
      <xdr:spPr>
        <a:xfrm>
          <a:off x="145415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87520</xdr:rowOff>
    </xdr:from>
    <xdr:ext cx="534377" cy="259045"/>
    <xdr:sp macro="" textlink="">
      <xdr:nvSpPr>
        <xdr:cNvPr id="597" name="テキスト ボックス 596"/>
        <xdr:cNvSpPr txBox="1"/>
      </xdr:nvSpPr>
      <xdr:spPr>
        <a:xfrm>
          <a:off x="14325111" y="100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133401</xdr:rowOff>
    </xdr:from>
    <xdr:to>
      <xdr:col>20</xdr:col>
      <xdr:colOff>9525</xdr:colOff>
      <xdr:row>58</xdr:row>
      <xdr:rowOff>63551</xdr:rowOff>
    </xdr:to>
    <xdr:sp macro="" textlink="">
      <xdr:nvSpPr>
        <xdr:cNvPr id="598" name="円/楕円 597"/>
        <xdr:cNvSpPr/>
      </xdr:nvSpPr>
      <xdr:spPr>
        <a:xfrm>
          <a:off x="13652500" y="99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54678</xdr:rowOff>
    </xdr:from>
    <xdr:ext cx="534377" cy="259045"/>
    <xdr:sp macro="" textlink="">
      <xdr:nvSpPr>
        <xdr:cNvPr id="599" name="テキスト ボックス 598"/>
        <xdr:cNvSpPr txBox="1"/>
      </xdr:nvSpPr>
      <xdr:spPr>
        <a:xfrm>
          <a:off x="13436111" y="99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139497</xdr:rowOff>
    </xdr:from>
    <xdr:to>
      <xdr:col>18</xdr:col>
      <xdr:colOff>492125</xdr:colOff>
      <xdr:row>58</xdr:row>
      <xdr:rowOff>69647</xdr:rowOff>
    </xdr:to>
    <xdr:sp macro="" textlink="">
      <xdr:nvSpPr>
        <xdr:cNvPr id="600" name="円/楕円 599"/>
        <xdr:cNvSpPr/>
      </xdr:nvSpPr>
      <xdr:spPr>
        <a:xfrm>
          <a:off x="12763500" y="99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60774</xdr:rowOff>
    </xdr:from>
    <xdr:ext cx="534377" cy="259045"/>
    <xdr:sp macro="" textlink="">
      <xdr:nvSpPr>
        <xdr:cNvPr id="601" name="テキスト ボックス 600"/>
        <xdr:cNvSpPr txBox="1"/>
      </xdr:nvSpPr>
      <xdr:spPr>
        <a:xfrm>
          <a:off x="12547111" y="100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92413</xdr:rowOff>
    </xdr:from>
    <xdr:to>
      <xdr:col>23</xdr:col>
      <xdr:colOff>517525</xdr:colOff>
      <xdr:row>97</xdr:row>
      <xdr:rowOff>95465</xdr:rowOff>
    </xdr:to>
    <xdr:cxnSp macro="">
      <xdr:nvCxnSpPr>
        <xdr:cNvPr id="689" name="直線コネクタ 688"/>
        <xdr:cNvCxnSpPr/>
      </xdr:nvCxnSpPr>
      <xdr:spPr>
        <a:xfrm>
          <a:off x="15481300" y="16723063"/>
          <a:ext cx="8382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85604</xdr:rowOff>
    </xdr:from>
    <xdr:to>
      <xdr:col>22</xdr:col>
      <xdr:colOff>365125</xdr:colOff>
      <xdr:row>97</xdr:row>
      <xdr:rowOff>92413</xdr:rowOff>
    </xdr:to>
    <xdr:cxnSp macro="">
      <xdr:nvCxnSpPr>
        <xdr:cNvPr id="692" name="直線コネクタ 691"/>
        <xdr:cNvCxnSpPr/>
      </xdr:nvCxnSpPr>
      <xdr:spPr>
        <a:xfrm>
          <a:off x="14592300" y="1671625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85604</xdr:rowOff>
    </xdr:from>
    <xdr:to>
      <xdr:col>21</xdr:col>
      <xdr:colOff>161925</xdr:colOff>
      <xdr:row>97</xdr:row>
      <xdr:rowOff>98650</xdr:rowOff>
    </xdr:to>
    <xdr:cxnSp macro="">
      <xdr:nvCxnSpPr>
        <xdr:cNvPr id="695" name="直線コネクタ 694"/>
        <xdr:cNvCxnSpPr/>
      </xdr:nvCxnSpPr>
      <xdr:spPr>
        <a:xfrm flipV="1">
          <a:off x="13703300" y="1671625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94340</xdr:rowOff>
    </xdr:from>
    <xdr:to>
      <xdr:col>19</xdr:col>
      <xdr:colOff>644525</xdr:colOff>
      <xdr:row>97</xdr:row>
      <xdr:rowOff>98650</xdr:rowOff>
    </xdr:to>
    <xdr:cxnSp macro="">
      <xdr:nvCxnSpPr>
        <xdr:cNvPr id="698" name="直線コネクタ 697"/>
        <xdr:cNvCxnSpPr/>
      </xdr:nvCxnSpPr>
      <xdr:spPr>
        <a:xfrm>
          <a:off x="12814300" y="1672499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44665</xdr:rowOff>
    </xdr:from>
    <xdr:to>
      <xdr:col>23</xdr:col>
      <xdr:colOff>568325</xdr:colOff>
      <xdr:row>97</xdr:row>
      <xdr:rowOff>146265</xdr:rowOff>
    </xdr:to>
    <xdr:sp macro="" textlink="">
      <xdr:nvSpPr>
        <xdr:cNvPr id="708" name="円/楕円 707"/>
        <xdr:cNvSpPr/>
      </xdr:nvSpPr>
      <xdr:spPr>
        <a:xfrm>
          <a:off x="162687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23092</xdr:rowOff>
    </xdr:from>
    <xdr:ext cx="534377" cy="259045"/>
    <xdr:sp macro="" textlink="">
      <xdr:nvSpPr>
        <xdr:cNvPr id="709" name="公債費該当値テキスト"/>
        <xdr:cNvSpPr txBox="1"/>
      </xdr:nvSpPr>
      <xdr:spPr>
        <a:xfrm>
          <a:off x="16370300"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41613</xdr:rowOff>
    </xdr:from>
    <xdr:to>
      <xdr:col>22</xdr:col>
      <xdr:colOff>415925</xdr:colOff>
      <xdr:row>97</xdr:row>
      <xdr:rowOff>143213</xdr:rowOff>
    </xdr:to>
    <xdr:sp macro="" textlink="">
      <xdr:nvSpPr>
        <xdr:cNvPr id="710" name="円/楕円 709"/>
        <xdr:cNvSpPr/>
      </xdr:nvSpPr>
      <xdr:spPr>
        <a:xfrm>
          <a:off x="15430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134340</xdr:rowOff>
    </xdr:from>
    <xdr:ext cx="534377" cy="259045"/>
    <xdr:sp macro="" textlink="">
      <xdr:nvSpPr>
        <xdr:cNvPr id="711" name="テキスト ボックス 710"/>
        <xdr:cNvSpPr txBox="1"/>
      </xdr:nvSpPr>
      <xdr:spPr>
        <a:xfrm>
          <a:off x="15214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34804</xdr:rowOff>
    </xdr:from>
    <xdr:to>
      <xdr:col>21</xdr:col>
      <xdr:colOff>212725</xdr:colOff>
      <xdr:row>97</xdr:row>
      <xdr:rowOff>136404</xdr:rowOff>
    </xdr:to>
    <xdr:sp macro="" textlink="">
      <xdr:nvSpPr>
        <xdr:cNvPr id="712" name="円/楕円 711"/>
        <xdr:cNvSpPr/>
      </xdr:nvSpPr>
      <xdr:spPr>
        <a:xfrm>
          <a:off x="14541500" y="16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127531</xdr:rowOff>
    </xdr:from>
    <xdr:ext cx="534377" cy="259045"/>
    <xdr:sp macro="" textlink="">
      <xdr:nvSpPr>
        <xdr:cNvPr id="713" name="テキスト ボックス 712"/>
        <xdr:cNvSpPr txBox="1"/>
      </xdr:nvSpPr>
      <xdr:spPr>
        <a:xfrm>
          <a:off x="14325111" y="167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47850</xdr:rowOff>
    </xdr:from>
    <xdr:to>
      <xdr:col>20</xdr:col>
      <xdr:colOff>9525</xdr:colOff>
      <xdr:row>97</xdr:row>
      <xdr:rowOff>149450</xdr:rowOff>
    </xdr:to>
    <xdr:sp macro="" textlink="">
      <xdr:nvSpPr>
        <xdr:cNvPr id="714" name="円/楕円 713"/>
        <xdr:cNvSpPr/>
      </xdr:nvSpPr>
      <xdr:spPr>
        <a:xfrm>
          <a:off x="13652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140577</xdr:rowOff>
    </xdr:from>
    <xdr:ext cx="534377" cy="259045"/>
    <xdr:sp macro="" textlink="">
      <xdr:nvSpPr>
        <xdr:cNvPr id="715" name="テキスト ボックス 714"/>
        <xdr:cNvSpPr txBox="1"/>
      </xdr:nvSpPr>
      <xdr:spPr>
        <a:xfrm>
          <a:off x="13436111" y="167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43540</xdr:rowOff>
    </xdr:from>
    <xdr:to>
      <xdr:col>18</xdr:col>
      <xdr:colOff>492125</xdr:colOff>
      <xdr:row>97</xdr:row>
      <xdr:rowOff>145140</xdr:rowOff>
    </xdr:to>
    <xdr:sp macro="" textlink="">
      <xdr:nvSpPr>
        <xdr:cNvPr id="716" name="円/楕円 715"/>
        <xdr:cNvSpPr/>
      </xdr:nvSpPr>
      <xdr:spPr>
        <a:xfrm>
          <a:off x="12763500" y="166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136267</xdr:rowOff>
    </xdr:from>
    <xdr:ext cx="534377" cy="259045"/>
    <xdr:sp macro="" textlink="">
      <xdr:nvSpPr>
        <xdr:cNvPr id="717" name="テキスト ボックス 716"/>
        <xdr:cNvSpPr txBox="1"/>
      </xdr:nvSpPr>
      <xdr:spPr>
        <a:xfrm>
          <a:off x="12547111" y="167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住民一人当たりのコスト（目的別）</a:t>
          </a:r>
          <a:r>
            <a:rPr kumimoji="1" lang="ja-JP" altLang="en-US" sz="1100">
              <a:solidFill>
                <a:sysClr val="windowText" lastClr="000000"/>
              </a:solidFill>
              <a:effectLst/>
              <a:latin typeface="+mn-lt"/>
              <a:ea typeface="+mn-ea"/>
              <a:cs typeface="+mn-cs"/>
            </a:rPr>
            <a:t>のうち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民生費は前年度比で</a:t>
          </a:r>
          <a:r>
            <a:rPr kumimoji="1" lang="en-US" altLang="ja-JP" sz="1100">
              <a:solidFill>
                <a:sysClr val="windowText" lastClr="000000"/>
              </a:solidFill>
              <a:effectLst/>
              <a:latin typeface="+mn-lt"/>
              <a:ea typeface="+mn-ea"/>
              <a:cs typeface="+mn-cs"/>
            </a:rPr>
            <a:t>1,685</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179,843</a:t>
          </a:r>
          <a:r>
            <a:rPr kumimoji="1" lang="ja-JP" altLang="en-US" sz="1100">
              <a:solidFill>
                <a:sysClr val="windowText" lastClr="000000"/>
              </a:solidFill>
              <a:effectLst/>
              <a:latin typeface="+mn-lt"/>
              <a:ea typeface="+mn-ea"/>
              <a:cs typeface="+mn-cs"/>
            </a:rPr>
            <a:t>円で、</a:t>
          </a:r>
          <a:r>
            <a:rPr kumimoji="1" lang="ja-JP" altLang="ja-JP" sz="1100">
              <a:solidFill>
                <a:sysClr val="windowText" lastClr="000000"/>
              </a:solidFill>
              <a:effectLst/>
              <a:latin typeface="+mn-lt"/>
              <a:ea typeface="+mn-ea"/>
              <a:cs typeface="+mn-cs"/>
            </a:rPr>
            <a:t>類似団体内順位は全</a:t>
          </a:r>
          <a:r>
            <a:rPr kumimoji="1" lang="en-US" altLang="ja-JP" sz="1100">
              <a:solidFill>
                <a:sysClr val="windowText" lastClr="000000"/>
              </a:solidFill>
              <a:effectLst/>
              <a:latin typeface="+mn-lt"/>
              <a:ea typeface="+mn-ea"/>
              <a:cs typeface="+mn-cs"/>
            </a:rPr>
            <a:t>93</a:t>
          </a:r>
          <a:r>
            <a:rPr kumimoji="1" lang="ja-JP" altLang="ja-JP" sz="1100">
              <a:solidFill>
                <a:sysClr val="windowText" lastClr="000000"/>
              </a:solidFill>
              <a:effectLst/>
              <a:latin typeface="+mn-lt"/>
              <a:ea typeface="+mn-ea"/>
              <a:cs typeface="+mn-cs"/>
            </a:rPr>
            <a:t>団体中</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位となって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これは扶助費、補助費等、繰出金の増加などに伴うものであり、類似団体平均を大きく上回る水準で推移している。また、</a:t>
          </a:r>
          <a:r>
            <a:rPr kumimoji="1" lang="ja-JP" altLang="en-US" sz="1100">
              <a:solidFill>
                <a:sysClr val="windowText" lastClr="000000"/>
              </a:solidFill>
              <a:effectLst/>
              <a:latin typeface="+mn-lt"/>
              <a:ea typeface="+mn-ea"/>
              <a:cs typeface="+mn-cs"/>
            </a:rPr>
            <a:t>土木費は、羽村駅西口土地区画整理事業費の増加などにより前年度比で</a:t>
          </a:r>
          <a:r>
            <a:rPr kumimoji="1" lang="en-US" altLang="ja-JP" sz="1100">
              <a:solidFill>
                <a:sysClr val="windowText" lastClr="000000"/>
              </a:solidFill>
              <a:effectLst/>
              <a:latin typeface="+mn-lt"/>
              <a:ea typeface="+mn-ea"/>
              <a:cs typeface="+mn-cs"/>
            </a:rPr>
            <a:t>17,234</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55.4</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48,362</a:t>
          </a:r>
          <a:r>
            <a:rPr kumimoji="1" lang="ja-JP" altLang="en-US" sz="1100">
              <a:solidFill>
                <a:sysClr val="windowText" lastClr="000000"/>
              </a:solidFill>
              <a:effectLst/>
              <a:latin typeface="+mn-lt"/>
              <a:ea typeface="+mn-ea"/>
              <a:cs typeface="+mn-cs"/>
            </a:rPr>
            <a:t>円となっており、類似団体平均を上回った。教育費についても、小学校校舎大規模改造工事の実施などにより前年度比で</a:t>
          </a:r>
          <a:r>
            <a:rPr kumimoji="1" lang="en-US" altLang="ja-JP" sz="1100">
              <a:solidFill>
                <a:sysClr val="windowText" lastClr="000000"/>
              </a:solidFill>
              <a:effectLst/>
              <a:latin typeface="+mn-lt"/>
              <a:ea typeface="+mn-ea"/>
              <a:cs typeface="+mn-cs"/>
            </a:rPr>
            <a:t>10,290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25.1</a:t>
          </a:r>
          <a:r>
            <a:rPr kumimoji="1" lang="ja-JP" altLang="en-US" sz="1100">
              <a:solidFill>
                <a:sysClr val="windowText" lastClr="000000"/>
              </a:solidFill>
              <a:effectLst/>
              <a:latin typeface="+mn-lt"/>
              <a:ea typeface="+mn-ea"/>
              <a:cs typeface="+mn-cs"/>
            </a:rPr>
            <a:t>％）増の</a:t>
          </a:r>
          <a:r>
            <a:rPr kumimoji="1" lang="en-US" altLang="ja-JP" sz="1100">
              <a:solidFill>
                <a:sysClr val="windowText" lastClr="000000"/>
              </a:solidFill>
              <a:effectLst/>
              <a:latin typeface="+mn-lt"/>
              <a:ea typeface="+mn-ea"/>
              <a:cs typeface="+mn-cs"/>
            </a:rPr>
            <a:t>51,266</a:t>
          </a:r>
          <a:r>
            <a:rPr kumimoji="1" lang="ja-JP" altLang="en-US" sz="1100">
              <a:solidFill>
                <a:sysClr val="windowText" lastClr="000000"/>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類似団体平均を上回</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一方、農林水産業費は</a:t>
          </a:r>
          <a:r>
            <a:rPr kumimoji="1" lang="en-US" altLang="ja-JP" sz="1100">
              <a:solidFill>
                <a:sysClr val="windowText" lastClr="000000"/>
              </a:solidFill>
              <a:effectLst/>
              <a:latin typeface="+mn-lt"/>
              <a:ea typeface="+mn-ea"/>
              <a:cs typeface="+mn-cs"/>
            </a:rPr>
            <a:t>559</a:t>
          </a:r>
          <a:r>
            <a:rPr kumimoji="1" lang="ja-JP" altLang="ja-JP" sz="1100">
              <a:solidFill>
                <a:sysClr val="windowText" lastClr="000000"/>
              </a:solidFill>
              <a:effectLst/>
              <a:latin typeface="+mn-lt"/>
              <a:ea typeface="+mn-ea"/>
              <a:cs typeface="+mn-cs"/>
            </a:rPr>
            <a:t>円で、引き続き、類似団体平均を大きく</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回る水準で推移している。また、公債費は</a:t>
          </a:r>
          <a:r>
            <a:rPr kumimoji="1" lang="ja-JP" altLang="en-US" sz="1100">
              <a:solidFill>
                <a:sysClr val="windowText" lastClr="000000"/>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187</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21,209</a:t>
          </a:r>
          <a:r>
            <a:rPr kumimoji="1" lang="ja-JP" altLang="en-US" sz="1100">
              <a:solidFill>
                <a:sysClr val="windowText" lastClr="000000"/>
              </a:solidFill>
              <a:effectLst/>
              <a:latin typeface="+mn-lt"/>
              <a:ea typeface="+mn-ea"/>
              <a:cs typeface="+mn-cs"/>
            </a:rPr>
            <a:t>円となっており</a:t>
          </a:r>
          <a:r>
            <a:rPr kumimoji="1" lang="ja-JP" altLang="ja-JP" sz="1100">
              <a:solidFill>
                <a:sysClr val="windowText" lastClr="000000"/>
              </a:solidFill>
              <a:effectLst/>
              <a:latin typeface="+mn-lt"/>
              <a:ea typeface="+mn-ea"/>
              <a:cs typeface="+mn-cs"/>
            </a:rPr>
            <a:t>、引き続き、類似団体平均を大きく下回って推移している。</a:t>
          </a:r>
          <a:r>
            <a:rPr kumimoji="1" lang="ja-JP" altLang="en-US" sz="1100">
              <a:solidFill>
                <a:sysClr val="windowText" lastClr="000000"/>
              </a:solidFill>
              <a:effectLst/>
              <a:latin typeface="+mn-lt"/>
              <a:ea typeface="+mn-ea"/>
              <a:cs typeface="+mn-cs"/>
            </a:rPr>
            <a:t>その他、消防費は、前年度比で</a:t>
          </a:r>
          <a:r>
            <a:rPr kumimoji="1" lang="en-US" altLang="ja-JP" sz="1100">
              <a:solidFill>
                <a:sysClr val="windowText" lastClr="000000"/>
              </a:solidFill>
              <a:effectLst/>
              <a:latin typeface="+mn-lt"/>
              <a:ea typeface="+mn-ea"/>
              <a:cs typeface="+mn-cs"/>
            </a:rPr>
            <a:t>2,482</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15.6</a:t>
          </a:r>
          <a:r>
            <a:rPr kumimoji="1" lang="ja-JP" altLang="en-US" sz="1100">
              <a:solidFill>
                <a:sysClr val="windowText" lastClr="000000"/>
              </a:solidFill>
              <a:effectLst/>
              <a:latin typeface="+mn-lt"/>
              <a:ea typeface="+mn-ea"/>
              <a:cs typeface="+mn-cs"/>
            </a:rPr>
            <a:t>％）減の</a:t>
          </a:r>
          <a:r>
            <a:rPr kumimoji="1" lang="en-US" altLang="ja-JP" sz="1100">
              <a:solidFill>
                <a:sysClr val="windowText" lastClr="000000"/>
              </a:solidFill>
              <a:effectLst/>
              <a:latin typeface="+mn-lt"/>
              <a:ea typeface="+mn-ea"/>
              <a:cs typeface="+mn-cs"/>
            </a:rPr>
            <a:t>13,444</a:t>
          </a:r>
          <a:r>
            <a:rPr kumimoji="1" lang="ja-JP" altLang="en-US" sz="1100">
              <a:solidFill>
                <a:sysClr val="windowText" lastClr="000000"/>
              </a:solidFill>
              <a:effectLst/>
              <a:latin typeface="+mn-lt"/>
              <a:ea typeface="+mn-ea"/>
              <a:cs typeface="+mn-cs"/>
            </a:rPr>
            <a:t>円となっており、類似団体平均を下回っている。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少子高齢社会を背景に、子育て支援、高齢者福祉、障害者福祉の各分野における財政需要が拡大し、民生費が増大することが見込まれる。これまで以上に、行財政改革を推し進め、財源の選択と集中に努めることで、効率的な財政運営を行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　</a:t>
          </a:r>
          <a:r>
            <a:rPr lang="ja-JP" altLang="ja-JP" sz="1200">
              <a:solidFill>
                <a:schemeClr val="dk1"/>
              </a:solidFill>
              <a:effectLst/>
              <a:latin typeface="+mn-lt"/>
              <a:ea typeface="+mn-ea"/>
              <a:cs typeface="+mn-cs"/>
            </a:rPr>
            <a:t>財政調整基金残高については前年度と比較して減少し、標準財政規模比では</a:t>
          </a:r>
          <a:r>
            <a:rPr lang="en-US" altLang="ja-JP" sz="1200">
              <a:solidFill>
                <a:schemeClr val="dk1"/>
              </a:solidFill>
              <a:effectLst/>
              <a:latin typeface="+mn-lt"/>
              <a:ea typeface="+mn-ea"/>
              <a:cs typeface="+mn-cs"/>
            </a:rPr>
            <a:t>8.42</a:t>
          </a:r>
          <a:r>
            <a:rPr lang="ja-JP" altLang="ja-JP" sz="1200">
              <a:solidFill>
                <a:schemeClr val="dk1"/>
              </a:solidFill>
              <a:effectLst/>
              <a:latin typeface="+mn-lt"/>
              <a:ea typeface="+mn-ea"/>
              <a:cs typeface="+mn-cs"/>
            </a:rPr>
            <a:t>ポイント減少した。また、積立金取崩し額が前年度と比較して増加したことなどから、実質単年度収支についてはマイナスとなった。これらは、年度間の財源調整を図る必要から、計画的な視点に立って財政調整基金を最大限に活用したことに伴うものである。</a:t>
          </a:r>
          <a:endParaRPr lang="ja-JP" altLang="ja-JP" sz="1200">
            <a:effectLst/>
          </a:endParaRPr>
        </a:p>
        <a:p>
          <a:r>
            <a:rPr kumimoji="1" lang="ja-JP" altLang="ja-JP" sz="1200">
              <a:solidFill>
                <a:schemeClr val="dk1"/>
              </a:solidFill>
              <a:effectLst/>
              <a:latin typeface="+mn-lt"/>
              <a:ea typeface="+mn-ea"/>
              <a:cs typeface="+mn-cs"/>
            </a:rPr>
            <a:t>　予算執行においては、全庁を挙げて財源確保に取り組むとともに、最少の経費で最大の効果を挙げるよう努めた。結果として、実質収支比率については、引き続き、望ましいとされる</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％の数値で推移している。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一般会計、特別会計、公営企業会計いずれの会計も黒字となった。標準財政規模に占める連結実質収支額（黒字）の割合は</a:t>
          </a:r>
          <a:r>
            <a:rPr kumimoji="1" lang="en-US" altLang="ja-JP" sz="1800">
              <a:solidFill>
                <a:schemeClr val="dk1"/>
              </a:solidFill>
              <a:effectLst/>
              <a:latin typeface="+mn-lt"/>
              <a:ea typeface="+mn-ea"/>
              <a:cs typeface="+mn-cs"/>
            </a:rPr>
            <a:t>12.05</a:t>
          </a:r>
          <a:r>
            <a:rPr kumimoji="1" lang="ja-JP" altLang="ja-JP" sz="1800">
              <a:solidFill>
                <a:schemeClr val="dk1"/>
              </a:solidFill>
              <a:effectLst/>
              <a:latin typeface="+mn-lt"/>
              <a:ea typeface="+mn-ea"/>
              <a:cs typeface="+mn-cs"/>
            </a:rPr>
            <a:t>％で、前年度と比較して</a:t>
          </a:r>
          <a:r>
            <a:rPr kumimoji="1" lang="en-US" altLang="ja-JP" sz="1800">
              <a:solidFill>
                <a:schemeClr val="dk1"/>
              </a:solidFill>
              <a:effectLst/>
              <a:latin typeface="+mn-lt"/>
              <a:ea typeface="+mn-ea"/>
              <a:cs typeface="+mn-cs"/>
            </a:rPr>
            <a:t>0.10</a:t>
          </a:r>
          <a:r>
            <a:rPr kumimoji="1" lang="ja-JP" altLang="ja-JP" sz="1800">
              <a:solidFill>
                <a:schemeClr val="dk1"/>
              </a:solidFill>
              <a:effectLst/>
              <a:latin typeface="+mn-lt"/>
              <a:ea typeface="+mn-ea"/>
              <a:cs typeface="+mn-cs"/>
            </a:rPr>
            <a:t>ポイント上昇した。</a:t>
          </a:r>
          <a:endParaRPr lang="ja-JP" altLang="ja-JP" sz="1800">
            <a:effectLst/>
          </a:endParaRPr>
        </a:p>
        <a:p>
          <a:r>
            <a:rPr kumimoji="1" lang="ja-JP" altLang="ja-JP" sz="1800">
              <a:solidFill>
                <a:schemeClr val="dk1"/>
              </a:solidFill>
              <a:effectLst/>
              <a:latin typeface="+mn-lt"/>
              <a:ea typeface="+mn-ea"/>
              <a:cs typeface="+mn-cs"/>
            </a:rPr>
            <a:t>　これは、</a:t>
          </a:r>
          <a:r>
            <a:rPr kumimoji="1" lang="ja-JP" altLang="en-US" sz="1800">
              <a:solidFill>
                <a:schemeClr val="dk1"/>
              </a:solidFill>
              <a:effectLst/>
              <a:latin typeface="+mn-lt"/>
              <a:ea typeface="+mn-ea"/>
              <a:cs typeface="+mn-cs"/>
            </a:rPr>
            <a:t>一般会計などの実質収支額が</a:t>
          </a:r>
          <a:r>
            <a:rPr kumimoji="1" lang="ja-JP" altLang="ja-JP" sz="1800">
              <a:solidFill>
                <a:schemeClr val="dk1"/>
              </a:solidFill>
              <a:effectLst/>
              <a:latin typeface="+mn-lt"/>
              <a:ea typeface="+mn-ea"/>
              <a:cs typeface="+mn-cs"/>
            </a:rPr>
            <a:t>減少したものの、</a:t>
          </a:r>
          <a:r>
            <a:rPr kumimoji="1" lang="ja-JP" altLang="en-US" sz="1800">
              <a:solidFill>
                <a:schemeClr val="dk1"/>
              </a:solidFill>
              <a:effectLst/>
              <a:latin typeface="+mn-lt"/>
              <a:ea typeface="+mn-ea"/>
              <a:cs typeface="+mn-cs"/>
            </a:rPr>
            <a:t>水道事業会計や介護保険事業会計などの実質収支額が</a:t>
          </a:r>
          <a:r>
            <a:rPr kumimoji="1" lang="ja-JP" altLang="ja-JP" sz="1800">
              <a:solidFill>
                <a:schemeClr val="dk1"/>
              </a:solidFill>
              <a:effectLst/>
              <a:latin typeface="+mn-lt"/>
              <a:ea typeface="+mn-ea"/>
              <a:cs typeface="+mn-cs"/>
            </a:rPr>
            <a:t>増加したためである。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元利償還金等のうち元利償還金は、</a:t>
          </a:r>
          <a:r>
            <a:rPr kumimoji="1" lang="ja-JP" altLang="en-US" sz="1100">
              <a:solidFill>
                <a:schemeClr val="dk1"/>
              </a:solidFill>
              <a:effectLst/>
              <a:latin typeface="+mn-lt"/>
              <a:ea typeface="+mn-ea"/>
              <a:cs typeface="+mn-cs"/>
            </a:rPr>
            <a:t>土木債や衛生債</a:t>
          </a:r>
          <a:r>
            <a:rPr kumimoji="1" lang="ja-JP" altLang="ja-JP" sz="1100">
              <a:solidFill>
                <a:sysClr val="windowText" lastClr="000000"/>
              </a:solidFill>
              <a:effectLst/>
              <a:latin typeface="+mn-lt"/>
              <a:ea typeface="+mn-ea"/>
              <a:cs typeface="+mn-cs"/>
            </a:rPr>
            <a:t>の償還額の減少などにより</a:t>
          </a:r>
          <a:r>
            <a:rPr kumimoji="1" lang="en-US" altLang="ja-JP" sz="1100">
              <a:solidFill>
                <a:sysClr val="windowText" lastClr="000000"/>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公営企業債の元利償還金に対する繰入金は、</a:t>
          </a:r>
          <a:r>
            <a:rPr kumimoji="1" lang="ja-JP" altLang="ja-JP" sz="1100">
              <a:solidFill>
                <a:sysClr val="windowText" lastClr="000000"/>
              </a:solidFill>
              <a:effectLst/>
              <a:latin typeface="+mn-lt"/>
              <a:ea typeface="+mn-ea"/>
              <a:cs typeface="+mn-cs"/>
            </a:rPr>
            <a:t>下水道事業会計の元利償還金が増加したことなどにより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の増となっ</a:t>
          </a:r>
          <a:r>
            <a:rPr kumimoji="1" lang="ja-JP" altLang="ja-JP" sz="1100">
              <a:solidFill>
                <a:schemeClr val="dk1"/>
              </a:solidFill>
              <a:effectLst/>
              <a:latin typeface="+mn-lt"/>
              <a:ea typeface="+mn-ea"/>
              <a:cs typeface="+mn-cs"/>
            </a:rPr>
            <a:t>た。</a:t>
          </a:r>
          <a:endParaRPr lang="ja-JP" altLang="ja-JP" sz="11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a:t>
          </a:r>
          <a:r>
            <a:rPr kumimoji="1" lang="ja-JP" altLang="ja-JP" sz="1100">
              <a:solidFill>
                <a:sysClr val="windowText" lastClr="000000"/>
              </a:solidFill>
              <a:effectLst/>
              <a:latin typeface="+mn-lt"/>
              <a:ea typeface="+mn-ea"/>
              <a:cs typeface="+mn-cs"/>
            </a:rPr>
            <a:t>福生病院組合や西多摩衛生組合の元利償還金が増加したことから</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の増となった</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債務負担行為に基づく支出額については、土地開発公社保有土地の買戻しにかかる事業費の増加により</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の増となった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算入公債費等は、</a:t>
          </a:r>
          <a:r>
            <a:rPr kumimoji="1" lang="ja-JP" altLang="en-US" sz="1100">
              <a:solidFill>
                <a:schemeClr val="dk1"/>
              </a:solidFill>
              <a:effectLst/>
              <a:latin typeface="+mn-lt"/>
              <a:ea typeface="+mn-ea"/>
              <a:cs typeface="+mn-cs"/>
            </a:rPr>
            <a:t>都市計画事業費の増加により、都市計画事業に係る公債費の償還に充当できる都市計画税が減少した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結果、実質公債費比率の分子は前年度と比べて</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将来負担額のうち一般会計等に係る地方債の現在高については、</a:t>
          </a:r>
          <a:r>
            <a:rPr kumimoji="1" lang="ja-JP" altLang="en-US" sz="1300">
              <a:solidFill>
                <a:schemeClr val="dk1"/>
              </a:solidFill>
              <a:effectLst/>
              <a:latin typeface="+mn-lt"/>
              <a:ea typeface="+mn-ea"/>
              <a:cs typeface="+mn-cs"/>
            </a:rPr>
            <a:t>地方債の新規借入れにより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債務負担行為に基づく支出予定額については、土地開発公社保有土地の買戻しにかかる債務負担行為の設定により</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公営企業債等繰入見込額については、下水道事業会計の元利償還金に充てるための繰入見込額が増加したことなどにより</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百万円の増となった。</a:t>
          </a:r>
          <a:endParaRPr lang="ja-JP" altLang="ja-JP" sz="1300">
            <a:effectLst/>
          </a:endParaRPr>
        </a:p>
        <a:p>
          <a:r>
            <a:rPr kumimoji="1" lang="ja-JP" altLang="ja-JP" sz="1300">
              <a:solidFill>
                <a:schemeClr val="dk1"/>
              </a:solidFill>
              <a:effectLst/>
              <a:latin typeface="+mn-lt"/>
              <a:ea typeface="+mn-ea"/>
              <a:cs typeface="+mn-cs"/>
            </a:rPr>
            <a:t>　組合等負担等見込額については</a:t>
          </a:r>
          <a:r>
            <a:rPr kumimoji="1" lang="ja-JP" altLang="en-US" sz="1300">
              <a:solidFill>
                <a:schemeClr val="dk1"/>
              </a:solidFill>
              <a:effectLst/>
              <a:latin typeface="+mn-lt"/>
              <a:ea typeface="+mn-ea"/>
              <a:cs typeface="+mn-cs"/>
            </a:rPr>
            <a:t>、一部事務組合</a:t>
          </a:r>
          <a:r>
            <a:rPr kumimoji="1" lang="ja-JP" altLang="ja-JP" sz="1300">
              <a:solidFill>
                <a:schemeClr val="dk1"/>
              </a:solidFill>
              <a:effectLst/>
              <a:latin typeface="+mn-lt"/>
              <a:ea typeface="+mn-ea"/>
              <a:cs typeface="+mn-cs"/>
            </a:rPr>
            <a:t>の地方債</a:t>
          </a:r>
          <a:r>
            <a:rPr kumimoji="1" lang="ja-JP" altLang="en-US" sz="1300">
              <a:solidFill>
                <a:schemeClr val="dk1"/>
              </a:solidFill>
              <a:effectLst/>
              <a:latin typeface="+mn-lt"/>
              <a:ea typeface="+mn-ea"/>
              <a:cs typeface="+mn-cs"/>
            </a:rPr>
            <a:t>の償還が進んだことにより</a:t>
          </a:r>
          <a:r>
            <a:rPr kumimoji="1" lang="en-US" altLang="ja-JP" sz="1300">
              <a:solidFill>
                <a:schemeClr val="dk1"/>
              </a:solidFill>
              <a:effectLst/>
              <a:latin typeface="+mn-lt"/>
              <a:ea typeface="+mn-ea"/>
              <a:cs typeface="+mn-cs"/>
            </a:rPr>
            <a:t>59</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充当可能財源等は、</a:t>
          </a:r>
          <a:r>
            <a:rPr kumimoji="1" lang="ja-JP" altLang="en-US" sz="1300">
              <a:solidFill>
                <a:schemeClr val="dk1"/>
              </a:solidFill>
              <a:effectLst/>
              <a:latin typeface="+mn-lt"/>
              <a:ea typeface="+mn-ea"/>
              <a:cs typeface="+mn-cs"/>
            </a:rPr>
            <a:t>基金の取り崩しによる充当可能基金の減少や</a:t>
          </a:r>
          <a:r>
            <a:rPr kumimoji="1" lang="ja-JP" altLang="ja-JP" sz="1300">
              <a:solidFill>
                <a:schemeClr val="dk1"/>
              </a:solidFill>
              <a:effectLst/>
              <a:latin typeface="+mn-lt"/>
              <a:ea typeface="+mn-ea"/>
              <a:cs typeface="+mn-cs"/>
            </a:rPr>
            <a:t>算入対象地方債現在高の減少に</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基準財政需要額算入見込額が減少したことなどから</a:t>
          </a:r>
          <a:r>
            <a:rPr kumimoji="1" lang="en-US" altLang="ja-JP" sz="1300">
              <a:solidFill>
                <a:schemeClr val="dk1"/>
              </a:solidFill>
              <a:effectLst/>
              <a:latin typeface="+mn-lt"/>
              <a:ea typeface="+mn-ea"/>
              <a:cs typeface="+mn-cs"/>
            </a:rPr>
            <a:t>1,442</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結果、将来負担比率の分子は、前年度に引き続きマイナスとなった。</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56,244
55,011
9.90
23,877,112
23,272,370
457,239
11,556,475
10,808,373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23877112</v>
      </c>
      <c r="BO4" s="411"/>
      <c r="BP4" s="411"/>
      <c r="BQ4" s="411"/>
      <c r="BR4" s="411"/>
      <c r="BS4" s="411"/>
      <c r="BT4" s="411"/>
      <c r="BU4" s="412"/>
      <c r="BV4" s="410">
        <v>22816496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5.8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23272370</v>
      </c>
      <c r="BO5" s="416"/>
      <c r="BP5" s="416"/>
      <c r="BQ5" s="416"/>
      <c r="BR5" s="416"/>
      <c r="BS5" s="416"/>
      <c r="BT5" s="416"/>
      <c r="BU5" s="417"/>
      <c r="BV5" s="415">
        <v>22050856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103.5</v>
      </c>
      <c r="CU5" s="386"/>
      <c r="CV5" s="386"/>
      <c r="CW5" s="386"/>
      <c r="CX5" s="386"/>
      <c r="CY5" s="386"/>
      <c r="CZ5" s="386"/>
      <c r="DA5" s="387"/>
      <c r="DB5" s="385">
        <v>96.7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604742</v>
      </c>
      <c r="BO6" s="416"/>
      <c r="BP6" s="416"/>
      <c r="BQ6" s="416"/>
      <c r="BR6" s="416"/>
      <c r="BS6" s="416"/>
      <c r="BT6" s="416"/>
      <c r="BU6" s="417"/>
      <c r="BV6" s="415">
        <v>765640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103.5</v>
      </c>
      <c r="CU6" s="562"/>
      <c r="CV6" s="562"/>
      <c r="CW6" s="562"/>
      <c r="CX6" s="562"/>
      <c r="CY6" s="562"/>
      <c r="CZ6" s="562"/>
      <c r="DA6" s="563"/>
      <c r="DB6" s="561">
        <v>96.7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147503</v>
      </c>
      <c r="BO7" s="416"/>
      <c r="BP7" s="416"/>
      <c r="BQ7" s="416"/>
      <c r="BR7" s="416"/>
      <c r="BS7" s="416"/>
      <c r="BT7" s="416"/>
      <c r="BU7" s="417"/>
      <c r="BV7" s="415">
        <v>84560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11556475</v>
      </c>
      <c r="CU7" s="416"/>
      <c r="CV7" s="416"/>
      <c r="CW7" s="416"/>
      <c r="CX7" s="416"/>
      <c r="CY7" s="416"/>
      <c r="CZ7" s="416"/>
      <c r="DA7" s="417"/>
      <c r="DB7" s="415">
        <v>11662589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78</v>
      </c>
      <c r="AV8" s="473"/>
      <c r="AW8" s="473"/>
      <c r="AX8" s="473"/>
      <c r="AY8" s="395" t="s">
        <v>94</v>
      </c>
      <c r="AZ8" s="396"/>
      <c r="BA8" s="396"/>
      <c r="BB8" s="396"/>
      <c r="BC8" s="396"/>
      <c r="BD8" s="396"/>
      <c r="BE8" s="396"/>
      <c r="BF8" s="396"/>
      <c r="BG8" s="396"/>
      <c r="BH8" s="396"/>
      <c r="BI8" s="396"/>
      <c r="BJ8" s="396"/>
      <c r="BK8" s="396"/>
      <c r="BL8" s="396"/>
      <c r="BM8" s="397"/>
      <c r="BN8" s="415">
        <v>457239</v>
      </c>
      <c r="BO8" s="416"/>
      <c r="BP8" s="416"/>
      <c r="BQ8" s="416"/>
      <c r="BR8" s="416"/>
      <c r="BS8" s="416"/>
      <c r="BT8" s="416"/>
      <c r="BU8" s="417"/>
      <c r="BV8" s="415">
        <v>681080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1.01</v>
      </c>
      <c r="CU8" s="525"/>
      <c r="CV8" s="525"/>
      <c r="CW8" s="525"/>
      <c r="CX8" s="525"/>
      <c r="CY8" s="525"/>
      <c r="CZ8" s="525"/>
      <c r="DA8" s="526"/>
      <c r="DB8" s="524">
        <v>0.98</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55833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-223841</v>
      </c>
      <c r="BO9" s="416"/>
      <c r="BP9" s="416"/>
      <c r="BQ9" s="416"/>
      <c r="BR9" s="416"/>
      <c r="BS9" s="416"/>
      <c r="BT9" s="416"/>
      <c r="BU9" s="417"/>
      <c r="BV9" s="415">
        <v>93504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7.8</v>
      </c>
      <c r="CU9" s="386"/>
      <c r="CV9" s="386"/>
      <c r="CW9" s="386"/>
      <c r="CX9" s="386"/>
      <c r="CY9" s="386"/>
      <c r="CZ9" s="386"/>
      <c r="DA9" s="387"/>
      <c r="DB9" s="385">
        <v>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57032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508893</v>
      </c>
      <c r="BO10" s="416"/>
      <c r="BP10" s="416"/>
      <c r="BQ10" s="416"/>
      <c r="BR10" s="416"/>
      <c r="BS10" s="416"/>
      <c r="BT10" s="416"/>
      <c r="BU10" s="417"/>
      <c r="BV10" s="415">
        <v>444892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56244</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1504987</v>
      </c>
      <c r="BO12" s="416"/>
      <c r="BP12" s="416"/>
      <c r="BQ12" s="416"/>
      <c r="BR12" s="416"/>
      <c r="BS12" s="416"/>
      <c r="BT12" s="416"/>
      <c r="BU12" s="417"/>
      <c r="BV12" s="415">
        <v>798731</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55011</v>
      </c>
      <c r="S13" s="517"/>
      <c r="T13" s="517"/>
      <c r="U13" s="517"/>
      <c r="V13" s="518"/>
      <c r="W13" s="504" t="s">
        <v>123</v>
      </c>
      <c r="X13" s="428"/>
      <c r="Y13" s="428"/>
      <c r="Z13" s="428"/>
      <c r="AA13" s="428"/>
      <c r="AB13" s="429"/>
      <c r="AC13" s="391">
        <v>194</v>
      </c>
      <c r="AD13" s="392"/>
      <c r="AE13" s="392"/>
      <c r="AF13" s="392"/>
      <c r="AG13" s="393"/>
      <c r="AH13" s="391">
        <v>185</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-1219935</v>
      </c>
      <c r="BO13" s="416"/>
      <c r="BP13" s="416"/>
      <c r="BQ13" s="416"/>
      <c r="BR13" s="416"/>
      <c r="BS13" s="416"/>
      <c r="BT13" s="416"/>
      <c r="BU13" s="417"/>
      <c r="BV13" s="415">
        <v>-260335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1.5</v>
      </c>
      <c r="CU13" s="386"/>
      <c r="CV13" s="386"/>
      <c r="CW13" s="386"/>
      <c r="CX13" s="386"/>
      <c r="CY13" s="386"/>
      <c r="CZ13" s="386"/>
      <c r="DA13" s="387"/>
      <c r="DB13" s="385">
        <v>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56355</v>
      </c>
      <c r="S14" s="517"/>
      <c r="T14" s="517"/>
      <c r="U14" s="517"/>
      <c r="V14" s="518"/>
      <c r="W14" s="519"/>
      <c r="X14" s="431"/>
      <c r="Y14" s="431"/>
      <c r="Z14" s="431"/>
      <c r="AA14" s="431"/>
      <c r="AB14" s="432"/>
      <c r="AC14" s="509">
        <v>0.8</v>
      </c>
      <c r="AD14" s="510"/>
      <c r="AE14" s="510"/>
      <c r="AF14" s="510"/>
      <c r="AG14" s="511"/>
      <c r="AH14" s="509">
        <v>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55205</v>
      </c>
      <c r="S15" s="517"/>
      <c r="T15" s="517"/>
      <c r="U15" s="517"/>
      <c r="V15" s="518"/>
      <c r="W15" s="504" t="s">
        <v>129</v>
      </c>
      <c r="X15" s="428"/>
      <c r="Y15" s="428"/>
      <c r="Z15" s="428"/>
      <c r="AA15" s="428"/>
      <c r="AB15" s="429"/>
      <c r="AC15" s="391">
        <v>7789</v>
      </c>
      <c r="AD15" s="392"/>
      <c r="AE15" s="392"/>
      <c r="AF15" s="392"/>
      <c r="AG15" s="393"/>
      <c r="AH15" s="391">
        <v>8317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8985526</v>
      </c>
      <c r="BO15" s="411"/>
      <c r="BP15" s="411"/>
      <c r="BQ15" s="411"/>
      <c r="BR15" s="411"/>
      <c r="BS15" s="411"/>
      <c r="BT15" s="411"/>
      <c r="BU15" s="412"/>
      <c r="BV15" s="410">
        <v>9069302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31.1</v>
      </c>
      <c r="AD16" s="510"/>
      <c r="AE16" s="510"/>
      <c r="AF16" s="510"/>
      <c r="AG16" s="511"/>
      <c r="AH16" s="509">
        <v>32.1</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8777183</v>
      </c>
      <c r="BO16" s="416"/>
      <c r="BP16" s="416"/>
      <c r="BQ16" s="416"/>
      <c r="BR16" s="416"/>
      <c r="BS16" s="416"/>
      <c r="BT16" s="416"/>
      <c r="BU16" s="417"/>
      <c r="BV16" s="415">
        <v>8798978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17082</v>
      </c>
      <c r="AD17" s="392"/>
      <c r="AE17" s="392"/>
      <c r="AF17" s="392"/>
      <c r="AG17" s="393"/>
      <c r="AH17" s="391">
        <v>17421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11556475</v>
      </c>
      <c r="BO17" s="416"/>
      <c r="BP17" s="416"/>
      <c r="BQ17" s="416"/>
      <c r="BR17" s="416"/>
      <c r="BS17" s="416"/>
      <c r="BT17" s="416"/>
      <c r="BU17" s="417"/>
      <c r="BV17" s="415">
        <v>11662589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9.9</v>
      </c>
      <c r="M18" s="480"/>
      <c r="N18" s="480"/>
      <c r="O18" s="480"/>
      <c r="P18" s="480"/>
      <c r="Q18" s="480"/>
      <c r="R18" s="481"/>
      <c r="S18" s="481"/>
      <c r="T18" s="481"/>
      <c r="U18" s="481"/>
      <c r="V18" s="482"/>
      <c r="W18" s="496"/>
      <c r="X18" s="497"/>
      <c r="Y18" s="497"/>
      <c r="Z18" s="497"/>
      <c r="AA18" s="497"/>
      <c r="AB18" s="505"/>
      <c r="AC18" s="379">
        <v>68.2</v>
      </c>
      <c r="AD18" s="380"/>
      <c r="AE18" s="380"/>
      <c r="AF18" s="380"/>
      <c r="AG18" s="483"/>
      <c r="AH18" s="379">
        <v>67.2</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11779915</v>
      </c>
      <c r="BO18" s="416"/>
      <c r="BP18" s="416"/>
      <c r="BQ18" s="416"/>
      <c r="BR18" s="416"/>
      <c r="BS18" s="416"/>
      <c r="BT18" s="416"/>
      <c r="BU18" s="417"/>
      <c r="BV18" s="415">
        <v>11624313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5640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15241890</v>
      </c>
      <c r="BO19" s="416"/>
      <c r="BP19" s="416"/>
      <c r="BQ19" s="416"/>
      <c r="BR19" s="416"/>
      <c r="BS19" s="416"/>
      <c r="BT19" s="416"/>
      <c r="BU19" s="417"/>
      <c r="BV19" s="415">
        <v>15095470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23451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10808373</v>
      </c>
      <c r="BO23" s="416"/>
      <c r="BP23" s="416"/>
      <c r="BQ23" s="416"/>
      <c r="BR23" s="416"/>
      <c r="BS23" s="416"/>
      <c r="BT23" s="416"/>
      <c r="BU23" s="417"/>
      <c r="BV23" s="415">
        <v>10793961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8850</v>
      </c>
      <c r="R24" s="392"/>
      <c r="S24" s="392"/>
      <c r="T24" s="392"/>
      <c r="U24" s="392"/>
      <c r="V24" s="393"/>
      <c r="W24" s="457"/>
      <c r="X24" s="448"/>
      <c r="Y24" s="449"/>
      <c r="Z24" s="388" t="s">
        <v>153</v>
      </c>
      <c r="AA24" s="389"/>
      <c r="AB24" s="389"/>
      <c r="AC24" s="389"/>
      <c r="AD24" s="389"/>
      <c r="AE24" s="389"/>
      <c r="AF24" s="389"/>
      <c r="AG24" s="390"/>
      <c r="AH24" s="391">
        <v>338</v>
      </c>
      <c r="AI24" s="392"/>
      <c r="AJ24" s="392"/>
      <c r="AK24" s="392"/>
      <c r="AL24" s="393"/>
      <c r="AM24" s="391">
        <v>1076868</v>
      </c>
      <c r="AN24" s="392"/>
      <c r="AO24" s="392"/>
      <c r="AP24" s="392"/>
      <c r="AQ24" s="392"/>
      <c r="AR24" s="393"/>
      <c r="AS24" s="391">
        <v>3186</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7630080</v>
      </c>
      <c r="BO24" s="416"/>
      <c r="BP24" s="416"/>
      <c r="BQ24" s="416"/>
      <c r="BR24" s="416"/>
      <c r="BS24" s="416"/>
      <c r="BT24" s="416"/>
      <c r="BU24" s="417"/>
      <c r="BV24" s="415">
        <v>8277982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7650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4795478</v>
      </c>
      <c r="BO25" s="411"/>
      <c r="BP25" s="411"/>
      <c r="BQ25" s="411"/>
      <c r="BR25" s="411"/>
      <c r="BS25" s="411"/>
      <c r="BT25" s="411"/>
      <c r="BU25" s="412"/>
      <c r="BV25" s="410">
        <v>3736750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7150</v>
      </c>
      <c r="R26" s="392"/>
      <c r="S26" s="392"/>
      <c r="T26" s="392"/>
      <c r="U26" s="392"/>
      <c r="V26" s="393"/>
      <c r="W26" s="457"/>
      <c r="X26" s="448"/>
      <c r="Y26" s="449"/>
      <c r="Z26" s="388" t="s">
        <v>159</v>
      </c>
      <c r="AA26" s="470"/>
      <c r="AB26" s="470"/>
      <c r="AC26" s="470"/>
      <c r="AD26" s="470"/>
      <c r="AE26" s="470"/>
      <c r="AF26" s="470"/>
      <c r="AG26" s="471"/>
      <c r="AH26" s="391">
        <v>8</v>
      </c>
      <c r="AI26" s="392"/>
      <c r="AJ26" s="392"/>
      <c r="AK26" s="392"/>
      <c r="AL26" s="393"/>
      <c r="AM26" s="391">
        <v>26448</v>
      </c>
      <c r="AN26" s="392"/>
      <c r="AO26" s="392"/>
      <c r="AP26" s="392"/>
      <c r="AQ26" s="392"/>
      <c r="AR26" s="393"/>
      <c r="AS26" s="391">
        <v>3306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5200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4500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1561574</v>
      </c>
      <c r="BO28" s="411"/>
      <c r="BP28" s="411"/>
      <c r="BQ28" s="411"/>
      <c r="BR28" s="411"/>
      <c r="BS28" s="411"/>
      <c r="BT28" s="411"/>
      <c r="BU28" s="412"/>
      <c r="BV28" s="410">
        <v>2557668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4300</v>
      </c>
      <c r="R29" s="392"/>
      <c r="S29" s="392"/>
      <c r="T29" s="392"/>
      <c r="U29" s="392"/>
      <c r="V29" s="393"/>
      <c r="W29" s="458"/>
      <c r="X29" s="459"/>
      <c r="Y29" s="460"/>
      <c r="Z29" s="388" t="s">
        <v>170</v>
      </c>
      <c r="AA29" s="389"/>
      <c r="AB29" s="389"/>
      <c r="AC29" s="389"/>
      <c r="AD29" s="389"/>
      <c r="AE29" s="389"/>
      <c r="AF29" s="389"/>
      <c r="AG29" s="390"/>
      <c r="AH29" s="391">
        <v>340</v>
      </c>
      <c r="AI29" s="392"/>
      <c r="AJ29" s="392"/>
      <c r="AK29" s="392"/>
      <c r="AL29" s="393"/>
      <c r="AM29" s="391">
        <v>1086102</v>
      </c>
      <c r="AN29" s="392"/>
      <c r="AO29" s="392"/>
      <c r="AP29" s="392"/>
      <c r="AQ29" s="392"/>
      <c r="AR29" s="393"/>
      <c r="AS29" s="391">
        <v>3194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2180</v>
      </c>
      <c r="BO29" s="416"/>
      <c r="BP29" s="416"/>
      <c r="BQ29" s="416"/>
      <c r="BR29" s="416"/>
      <c r="BS29" s="416"/>
      <c r="BT29" s="416"/>
      <c r="BU29" s="417"/>
      <c r="BV29" s="415">
        <v>2158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101.8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2826195</v>
      </c>
      <c r="BO30" s="419"/>
      <c r="BP30" s="419"/>
      <c r="BQ30" s="419"/>
      <c r="BR30" s="419"/>
      <c r="BS30" s="419"/>
      <c r="BT30" s="419"/>
      <c r="BU30" s="420"/>
      <c r="BV30" s="418">
        <v>2807741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羽村市国民健康保険事業会計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羽村市水道事業会計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羽村市下水道事業会計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東京たま広域資源循環組合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コナモーレ</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羽村市福生都市計画事業羽村駅西口土地区画整理事業会計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羽村市介護保険事業会計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西多摩衛生組合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羽村市土地開発公社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羽村市後期高齢者医療会計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瑞穂斎場組合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羽村・瑞穂地区学校給食組合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東京市町村総合事務組合（一般会計）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東京市町村総合事務組合（東京都市町村民交通災害共済事業特別会計）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青梅、羽村地区工業用水道企業団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福生病院組合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東京都市町村議会議員公務災害補償等組合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東京都市町村職員退職手当組合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10403141</v>
      </c>
      <c r="S5" s="671"/>
      <c r="T5" s="671"/>
      <c r="U5" s="671"/>
      <c r="V5" s="671"/>
      <c r="W5" s="671"/>
      <c r="X5" s="671"/>
      <c r="Y5" s="718"/>
      <c r="Z5" s="731">
        <v>43.6</v>
      </c>
      <c r="AA5" s="731"/>
      <c r="AB5" s="731"/>
      <c r="AC5" s="731"/>
      <c r="AD5" s="732">
        <v>9584397</v>
      </c>
      <c r="AE5" s="732"/>
      <c r="AF5" s="732"/>
      <c r="AG5" s="732"/>
      <c r="AH5" s="732"/>
      <c r="AI5" s="732"/>
      <c r="AJ5" s="732"/>
      <c r="AK5" s="732"/>
      <c r="AL5" s="719">
        <v>84.2</v>
      </c>
      <c r="AM5" s="688"/>
      <c r="AN5" s="688"/>
      <c r="AO5" s="720"/>
      <c r="AP5" s="707" t="s">
        <v>209</v>
      </c>
      <c r="AQ5" s="708"/>
      <c r="AR5" s="708"/>
      <c r="AS5" s="708"/>
      <c r="AT5" s="708"/>
      <c r="AU5" s="708"/>
      <c r="AV5" s="708"/>
      <c r="AW5" s="708"/>
      <c r="AX5" s="708"/>
      <c r="AY5" s="708"/>
      <c r="AZ5" s="708"/>
      <c r="BA5" s="708"/>
      <c r="BB5" s="708"/>
      <c r="BC5" s="708"/>
      <c r="BD5" s="708"/>
      <c r="BE5" s="708"/>
      <c r="BF5" s="709"/>
      <c r="BG5" s="620">
        <v>9584397</v>
      </c>
      <c r="BH5" s="621"/>
      <c r="BI5" s="621"/>
      <c r="BJ5" s="621"/>
      <c r="BK5" s="621"/>
      <c r="BL5" s="621"/>
      <c r="BM5" s="621"/>
      <c r="BN5" s="622"/>
      <c r="BO5" s="673">
        <v>92.1</v>
      </c>
      <c r="BP5" s="673"/>
      <c r="BQ5" s="673"/>
      <c r="BR5" s="673"/>
      <c r="BS5" s="674">
        <v>96155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101578</v>
      </c>
      <c r="S6" s="621"/>
      <c r="T6" s="621"/>
      <c r="U6" s="621"/>
      <c r="V6" s="621"/>
      <c r="W6" s="621"/>
      <c r="X6" s="621"/>
      <c r="Y6" s="622"/>
      <c r="Z6" s="673">
        <v>0.4</v>
      </c>
      <c r="AA6" s="673"/>
      <c r="AB6" s="673"/>
      <c r="AC6" s="673"/>
      <c r="AD6" s="674">
        <v>101578</v>
      </c>
      <c r="AE6" s="674"/>
      <c r="AF6" s="674"/>
      <c r="AG6" s="674"/>
      <c r="AH6" s="674"/>
      <c r="AI6" s="674"/>
      <c r="AJ6" s="674"/>
      <c r="AK6" s="674"/>
      <c r="AL6" s="643">
        <v>0.9</v>
      </c>
      <c r="AM6" s="675"/>
      <c r="AN6" s="675"/>
      <c r="AO6" s="676"/>
      <c r="AP6" s="617" t="s">
        <v>214</v>
      </c>
      <c r="AQ6" s="618"/>
      <c r="AR6" s="618"/>
      <c r="AS6" s="618"/>
      <c r="AT6" s="618"/>
      <c r="AU6" s="618"/>
      <c r="AV6" s="618"/>
      <c r="AW6" s="618"/>
      <c r="AX6" s="618"/>
      <c r="AY6" s="618"/>
      <c r="AZ6" s="618"/>
      <c r="BA6" s="618"/>
      <c r="BB6" s="618"/>
      <c r="BC6" s="618"/>
      <c r="BD6" s="618"/>
      <c r="BE6" s="618"/>
      <c r="BF6" s="619"/>
      <c r="BG6" s="620">
        <v>9584397</v>
      </c>
      <c r="BH6" s="621"/>
      <c r="BI6" s="621"/>
      <c r="BJ6" s="621"/>
      <c r="BK6" s="621"/>
      <c r="BL6" s="621"/>
      <c r="BM6" s="621"/>
      <c r="BN6" s="622"/>
      <c r="BO6" s="673">
        <v>92.1</v>
      </c>
      <c r="BP6" s="673"/>
      <c r="BQ6" s="673"/>
      <c r="BR6" s="673"/>
      <c r="BS6" s="674">
        <v>96155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252559</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252559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14559</v>
      </c>
      <c r="S7" s="621"/>
      <c r="T7" s="621"/>
      <c r="U7" s="621"/>
      <c r="V7" s="621"/>
      <c r="W7" s="621"/>
      <c r="X7" s="621"/>
      <c r="Y7" s="622"/>
      <c r="Z7" s="673">
        <v>0.1</v>
      </c>
      <c r="AA7" s="673"/>
      <c r="AB7" s="673"/>
      <c r="AC7" s="673"/>
      <c r="AD7" s="674">
        <v>14559</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4322054</v>
      </c>
      <c r="BH7" s="621"/>
      <c r="BI7" s="621"/>
      <c r="BJ7" s="621"/>
      <c r="BK7" s="621"/>
      <c r="BL7" s="621"/>
      <c r="BM7" s="621"/>
      <c r="BN7" s="622"/>
      <c r="BO7" s="673">
        <v>41.5</v>
      </c>
      <c r="BP7" s="673"/>
      <c r="BQ7" s="673"/>
      <c r="BR7" s="673"/>
      <c r="BS7" s="674">
        <v>96155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2921346</v>
      </c>
      <c r="CS7" s="621"/>
      <c r="CT7" s="621"/>
      <c r="CU7" s="621"/>
      <c r="CV7" s="621"/>
      <c r="CW7" s="621"/>
      <c r="CX7" s="621"/>
      <c r="CY7" s="622"/>
      <c r="CZ7" s="673">
        <v>12.6</v>
      </c>
      <c r="DA7" s="673"/>
      <c r="DB7" s="673"/>
      <c r="DC7" s="673"/>
      <c r="DD7" s="626">
        <v>10036</v>
      </c>
      <c r="DE7" s="621"/>
      <c r="DF7" s="621"/>
      <c r="DG7" s="621"/>
      <c r="DH7" s="621"/>
      <c r="DI7" s="621"/>
      <c r="DJ7" s="621"/>
      <c r="DK7" s="621"/>
      <c r="DL7" s="621"/>
      <c r="DM7" s="621"/>
      <c r="DN7" s="621"/>
      <c r="DO7" s="621"/>
      <c r="DP7" s="622"/>
      <c r="DQ7" s="626">
        <v>2663721</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47463</v>
      </c>
      <c r="S8" s="621"/>
      <c r="T8" s="621"/>
      <c r="U8" s="621"/>
      <c r="V8" s="621"/>
      <c r="W8" s="621"/>
      <c r="X8" s="621"/>
      <c r="Y8" s="622"/>
      <c r="Z8" s="673">
        <v>0.2</v>
      </c>
      <c r="AA8" s="673"/>
      <c r="AB8" s="673"/>
      <c r="AC8" s="673"/>
      <c r="AD8" s="674">
        <v>47463</v>
      </c>
      <c r="AE8" s="674"/>
      <c r="AF8" s="674"/>
      <c r="AG8" s="674"/>
      <c r="AH8" s="674"/>
      <c r="AI8" s="674"/>
      <c r="AJ8" s="674"/>
      <c r="AK8" s="674"/>
      <c r="AL8" s="643">
        <v>0.4</v>
      </c>
      <c r="AM8" s="675"/>
      <c r="AN8" s="675"/>
      <c r="AO8" s="676"/>
      <c r="AP8" s="617" t="s">
        <v>221</v>
      </c>
      <c r="AQ8" s="618"/>
      <c r="AR8" s="618"/>
      <c r="AS8" s="618"/>
      <c r="AT8" s="618"/>
      <c r="AU8" s="618"/>
      <c r="AV8" s="618"/>
      <c r="AW8" s="618"/>
      <c r="AX8" s="618"/>
      <c r="AY8" s="618"/>
      <c r="AZ8" s="618"/>
      <c r="BA8" s="618"/>
      <c r="BB8" s="618"/>
      <c r="BC8" s="618"/>
      <c r="BD8" s="618"/>
      <c r="BE8" s="618"/>
      <c r="BF8" s="619"/>
      <c r="BG8" s="620">
        <v>100266</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10115080</v>
      </c>
      <c r="CS8" s="621"/>
      <c r="CT8" s="621"/>
      <c r="CU8" s="621"/>
      <c r="CV8" s="621"/>
      <c r="CW8" s="621"/>
      <c r="CX8" s="621"/>
      <c r="CY8" s="622"/>
      <c r="CZ8" s="673">
        <v>43.5</v>
      </c>
      <c r="DA8" s="673"/>
      <c r="DB8" s="673"/>
      <c r="DC8" s="673"/>
      <c r="DD8" s="626">
        <v>90235</v>
      </c>
      <c r="DE8" s="621"/>
      <c r="DF8" s="621"/>
      <c r="DG8" s="621"/>
      <c r="DH8" s="621"/>
      <c r="DI8" s="621"/>
      <c r="DJ8" s="621"/>
      <c r="DK8" s="621"/>
      <c r="DL8" s="621"/>
      <c r="DM8" s="621"/>
      <c r="DN8" s="621"/>
      <c r="DO8" s="621"/>
      <c r="DP8" s="622"/>
      <c r="DQ8" s="626">
        <v>5133958</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27496</v>
      </c>
      <c r="S9" s="621"/>
      <c r="T9" s="621"/>
      <c r="U9" s="621"/>
      <c r="V9" s="621"/>
      <c r="W9" s="621"/>
      <c r="X9" s="621"/>
      <c r="Y9" s="622"/>
      <c r="Z9" s="673">
        <v>0.1</v>
      </c>
      <c r="AA9" s="673"/>
      <c r="AB9" s="673"/>
      <c r="AC9" s="673"/>
      <c r="AD9" s="674">
        <v>27496</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3459388</v>
      </c>
      <c r="BH9" s="621"/>
      <c r="BI9" s="621"/>
      <c r="BJ9" s="621"/>
      <c r="BK9" s="621"/>
      <c r="BL9" s="621"/>
      <c r="BM9" s="621"/>
      <c r="BN9" s="622"/>
      <c r="BO9" s="673">
        <v>33.299999999999997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1944015</v>
      </c>
      <c r="CS9" s="621"/>
      <c r="CT9" s="621"/>
      <c r="CU9" s="621"/>
      <c r="CV9" s="621"/>
      <c r="CW9" s="621"/>
      <c r="CX9" s="621"/>
      <c r="CY9" s="622"/>
      <c r="CZ9" s="673">
        <v>8.4</v>
      </c>
      <c r="DA9" s="673"/>
      <c r="DB9" s="673"/>
      <c r="DC9" s="673"/>
      <c r="DD9" s="626">
        <v>33172</v>
      </c>
      <c r="DE9" s="621"/>
      <c r="DF9" s="621"/>
      <c r="DG9" s="621"/>
      <c r="DH9" s="621"/>
      <c r="DI9" s="621"/>
      <c r="DJ9" s="621"/>
      <c r="DK9" s="621"/>
      <c r="DL9" s="621"/>
      <c r="DM9" s="621"/>
      <c r="DN9" s="621"/>
      <c r="DO9" s="621"/>
      <c r="DP9" s="622"/>
      <c r="DQ9" s="626">
        <v>1223176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1208582</v>
      </c>
      <c r="S10" s="621"/>
      <c r="T10" s="621"/>
      <c r="U10" s="621"/>
      <c r="V10" s="621"/>
      <c r="W10" s="621"/>
      <c r="X10" s="621"/>
      <c r="Y10" s="622"/>
      <c r="Z10" s="673">
        <v>5.0999999999999996</v>
      </c>
      <c r="AA10" s="673"/>
      <c r="AB10" s="673"/>
      <c r="AC10" s="673"/>
      <c r="AD10" s="674">
        <v>1208582</v>
      </c>
      <c r="AE10" s="674"/>
      <c r="AF10" s="674"/>
      <c r="AG10" s="674"/>
      <c r="AH10" s="674"/>
      <c r="AI10" s="674"/>
      <c r="AJ10" s="674"/>
      <c r="AK10" s="674"/>
      <c r="AL10" s="643">
        <v>10.6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148672</v>
      </c>
      <c r="BH10" s="621"/>
      <c r="BI10" s="621"/>
      <c r="BJ10" s="621"/>
      <c r="BK10" s="621"/>
      <c r="BL10" s="621"/>
      <c r="BM10" s="621"/>
      <c r="BN10" s="622"/>
      <c r="BO10" s="673">
        <v>1.4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137948</v>
      </c>
      <c r="CS10" s="621"/>
      <c r="CT10" s="621"/>
      <c r="CU10" s="621"/>
      <c r="CV10" s="621"/>
      <c r="CW10" s="621"/>
      <c r="CX10" s="621"/>
      <c r="CY10" s="622"/>
      <c r="CZ10" s="673">
        <v>0.6</v>
      </c>
      <c r="DA10" s="673"/>
      <c r="DB10" s="673"/>
      <c r="DC10" s="673"/>
      <c r="DD10" s="626" t="s">
        <v>111</v>
      </c>
      <c r="DE10" s="621"/>
      <c r="DF10" s="621"/>
      <c r="DG10" s="621"/>
      <c r="DH10" s="621"/>
      <c r="DI10" s="621"/>
      <c r="DJ10" s="621"/>
      <c r="DK10" s="621"/>
      <c r="DL10" s="621"/>
      <c r="DM10" s="621"/>
      <c r="DN10" s="621"/>
      <c r="DO10" s="621"/>
      <c r="DP10" s="622"/>
      <c r="DQ10" s="626">
        <v>124809</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613728</v>
      </c>
      <c r="BH11" s="621"/>
      <c r="BI11" s="621"/>
      <c r="BJ11" s="621"/>
      <c r="BK11" s="621"/>
      <c r="BL11" s="621"/>
      <c r="BM11" s="621"/>
      <c r="BN11" s="622"/>
      <c r="BO11" s="673">
        <v>5.9</v>
      </c>
      <c r="BP11" s="673"/>
      <c r="BQ11" s="673"/>
      <c r="BR11" s="673"/>
      <c r="BS11" s="626">
        <v>96155</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31468</v>
      </c>
      <c r="CS11" s="621"/>
      <c r="CT11" s="621"/>
      <c r="CU11" s="621"/>
      <c r="CV11" s="621"/>
      <c r="CW11" s="621"/>
      <c r="CX11" s="621"/>
      <c r="CY11" s="622"/>
      <c r="CZ11" s="673">
        <v>0.1</v>
      </c>
      <c r="DA11" s="673"/>
      <c r="DB11" s="673"/>
      <c r="DC11" s="673"/>
      <c r="DD11" s="626" t="s">
        <v>111</v>
      </c>
      <c r="DE11" s="621"/>
      <c r="DF11" s="621"/>
      <c r="DG11" s="621"/>
      <c r="DH11" s="621"/>
      <c r="DI11" s="621"/>
      <c r="DJ11" s="621"/>
      <c r="DK11" s="621"/>
      <c r="DL11" s="621"/>
      <c r="DM11" s="621"/>
      <c r="DN11" s="621"/>
      <c r="DO11" s="621"/>
      <c r="DP11" s="622"/>
      <c r="DQ11" s="626">
        <v>30290</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4720464</v>
      </c>
      <c r="BH12" s="621"/>
      <c r="BI12" s="621"/>
      <c r="BJ12" s="621"/>
      <c r="BK12" s="621"/>
      <c r="BL12" s="621"/>
      <c r="BM12" s="621"/>
      <c r="BN12" s="622"/>
      <c r="BO12" s="673">
        <v>45.4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317463</v>
      </c>
      <c r="CS12" s="621"/>
      <c r="CT12" s="621"/>
      <c r="CU12" s="621"/>
      <c r="CV12" s="621"/>
      <c r="CW12" s="621"/>
      <c r="CX12" s="621"/>
      <c r="CY12" s="622"/>
      <c r="CZ12" s="673">
        <v>1.4</v>
      </c>
      <c r="DA12" s="673"/>
      <c r="DB12" s="673"/>
      <c r="DC12" s="673"/>
      <c r="DD12" s="626" t="s">
        <v>111</v>
      </c>
      <c r="DE12" s="621"/>
      <c r="DF12" s="621"/>
      <c r="DG12" s="621"/>
      <c r="DH12" s="621"/>
      <c r="DI12" s="621"/>
      <c r="DJ12" s="621"/>
      <c r="DK12" s="621"/>
      <c r="DL12" s="621"/>
      <c r="DM12" s="621"/>
      <c r="DN12" s="621"/>
      <c r="DO12" s="621"/>
      <c r="DP12" s="622"/>
      <c r="DQ12" s="626">
        <v>306294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46344</v>
      </c>
      <c r="S13" s="621"/>
      <c r="T13" s="621"/>
      <c r="U13" s="621"/>
      <c r="V13" s="621"/>
      <c r="W13" s="621"/>
      <c r="X13" s="621"/>
      <c r="Y13" s="622"/>
      <c r="Z13" s="673">
        <v>0.2</v>
      </c>
      <c r="AA13" s="673"/>
      <c r="AB13" s="673"/>
      <c r="AC13" s="673"/>
      <c r="AD13" s="674">
        <v>46344</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4635955</v>
      </c>
      <c r="BH13" s="621"/>
      <c r="BI13" s="621"/>
      <c r="BJ13" s="621"/>
      <c r="BK13" s="621"/>
      <c r="BL13" s="621"/>
      <c r="BM13" s="621"/>
      <c r="BN13" s="622"/>
      <c r="BO13" s="673">
        <v>44.6</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2720060</v>
      </c>
      <c r="CS13" s="621"/>
      <c r="CT13" s="621"/>
      <c r="CU13" s="621"/>
      <c r="CV13" s="621"/>
      <c r="CW13" s="621"/>
      <c r="CX13" s="621"/>
      <c r="CY13" s="622"/>
      <c r="CZ13" s="673">
        <v>11.7</v>
      </c>
      <c r="DA13" s="673"/>
      <c r="DB13" s="673"/>
      <c r="DC13" s="673"/>
      <c r="DD13" s="626">
        <v>1313774</v>
      </c>
      <c r="DE13" s="621"/>
      <c r="DF13" s="621"/>
      <c r="DG13" s="621"/>
      <c r="DH13" s="621"/>
      <c r="DI13" s="621"/>
      <c r="DJ13" s="621"/>
      <c r="DK13" s="621"/>
      <c r="DL13" s="621"/>
      <c r="DM13" s="621"/>
      <c r="DN13" s="621"/>
      <c r="DO13" s="621"/>
      <c r="DP13" s="622"/>
      <c r="DQ13" s="626">
        <v>1413054</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82215</v>
      </c>
      <c r="BH14" s="621"/>
      <c r="BI14" s="621"/>
      <c r="BJ14" s="621"/>
      <c r="BK14" s="621"/>
      <c r="BL14" s="621"/>
      <c r="BM14" s="621"/>
      <c r="BN14" s="622"/>
      <c r="BO14" s="673">
        <v>0.8</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756127</v>
      </c>
      <c r="CS14" s="621"/>
      <c r="CT14" s="621"/>
      <c r="CU14" s="621"/>
      <c r="CV14" s="621"/>
      <c r="CW14" s="621"/>
      <c r="CX14" s="621"/>
      <c r="CY14" s="622"/>
      <c r="CZ14" s="673">
        <v>3.2</v>
      </c>
      <c r="DA14" s="673"/>
      <c r="DB14" s="673"/>
      <c r="DC14" s="673"/>
      <c r="DD14" s="626" t="s">
        <v>111</v>
      </c>
      <c r="DE14" s="621"/>
      <c r="DF14" s="621"/>
      <c r="DG14" s="621"/>
      <c r="DH14" s="621"/>
      <c r="DI14" s="621"/>
      <c r="DJ14" s="621"/>
      <c r="DK14" s="621"/>
      <c r="DL14" s="621"/>
      <c r="DM14" s="621"/>
      <c r="DN14" s="621"/>
      <c r="DO14" s="621"/>
      <c r="DP14" s="622"/>
      <c r="DQ14" s="626">
        <v>545868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39750</v>
      </c>
      <c r="S15" s="621"/>
      <c r="T15" s="621"/>
      <c r="U15" s="621"/>
      <c r="V15" s="621"/>
      <c r="W15" s="621"/>
      <c r="X15" s="621"/>
      <c r="Y15" s="622"/>
      <c r="Z15" s="673">
        <v>0.2</v>
      </c>
      <c r="AA15" s="673"/>
      <c r="AB15" s="673"/>
      <c r="AC15" s="673"/>
      <c r="AD15" s="674">
        <v>39750</v>
      </c>
      <c r="AE15" s="674"/>
      <c r="AF15" s="674"/>
      <c r="AG15" s="674"/>
      <c r="AH15" s="674"/>
      <c r="AI15" s="674"/>
      <c r="AJ15" s="674"/>
      <c r="AK15" s="674"/>
      <c r="AL15" s="643">
        <v>0.3</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459664</v>
      </c>
      <c r="BH15" s="621"/>
      <c r="BI15" s="621"/>
      <c r="BJ15" s="621"/>
      <c r="BK15" s="621"/>
      <c r="BL15" s="621"/>
      <c r="BM15" s="621"/>
      <c r="BN15" s="622"/>
      <c r="BO15" s="673">
        <v>4.4000000000000004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2883430</v>
      </c>
      <c r="CS15" s="621"/>
      <c r="CT15" s="621"/>
      <c r="CU15" s="621"/>
      <c r="CV15" s="621"/>
      <c r="CW15" s="621"/>
      <c r="CX15" s="621"/>
      <c r="CY15" s="622"/>
      <c r="CZ15" s="673">
        <v>12.4</v>
      </c>
      <c r="DA15" s="673"/>
      <c r="DB15" s="673"/>
      <c r="DC15" s="673"/>
      <c r="DD15" s="626">
        <v>801381</v>
      </c>
      <c r="DE15" s="621"/>
      <c r="DF15" s="621"/>
      <c r="DG15" s="621"/>
      <c r="DH15" s="621"/>
      <c r="DI15" s="621"/>
      <c r="DJ15" s="621"/>
      <c r="DK15" s="621"/>
      <c r="DL15" s="621"/>
      <c r="DM15" s="621"/>
      <c r="DN15" s="621"/>
      <c r="DO15" s="621"/>
      <c r="DP15" s="622"/>
      <c r="DQ15" s="626">
        <v>1754577</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51524</v>
      </c>
      <c r="S16" s="621"/>
      <c r="T16" s="621"/>
      <c r="U16" s="621"/>
      <c r="V16" s="621"/>
      <c r="W16" s="621"/>
      <c r="X16" s="621"/>
      <c r="Y16" s="622"/>
      <c r="Z16" s="673">
        <v>0.2</v>
      </c>
      <c r="AA16" s="673"/>
      <c r="AB16" s="673"/>
      <c r="AC16" s="673"/>
      <c r="AD16" s="674" t="s">
        <v>111</v>
      </c>
      <c r="AE16" s="674"/>
      <c r="AF16" s="674"/>
      <c r="AG16" s="674"/>
      <c r="AH16" s="674"/>
      <c r="AI16" s="674"/>
      <c r="AJ16" s="674"/>
      <c r="AK16" s="674"/>
      <c r="AL16" s="643" t="s">
        <v>111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t="s">
        <v>111</v>
      </c>
      <c r="S17" s="621"/>
      <c r="T17" s="621"/>
      <c r="U17" s="621"/>
      <c r="V17" s="621"/>
      <c r="W17" s="621"/>
      <c r="X17" s="621"/>
      <c r="Y17" s="622"/>
      <c r="Z17" s="673" t="s">
        <v>111</v>
      </c>
      <c r="AA17" s="673"/>
      <c r="AB17" s="673"/>
      <c r="AC17" s="673"/>
      <c r="AD17" s="674" t="s">
        <v>111</v>
      </c>
      <c r="AE17" s="674"/>
      <c r="AF17" s="674"/>
      <c r="AG17" s="674"/>
      <c r="AH17" s="674"/>
      <c r="AI17" s="674"/>
      <c r="AJ17" s="674"/>
      <c r="AK17" s="674"/>
      <c r="AL17" s="643" t="s">
        <v>111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1192874</v>
      </c>
      <c r="CS17" s="621"/>
      <c r="CT17" s="621"/>
      <c r="CU17" s="621"/>
      <c r="CV17" s="621"/>
      <c r="CW17" s="621"/>
      <c r="CX17" s="621"/>
      <c r="CY17" s="622"/>
      <c r="CZ17" s="673">
        <v>5.0999999999999996</v>
      </c>
      <c r="DA17" s="673"/>
      <c r="DB17" s="673"/>
      <c r="DC17" s="673"/>
      <c r="DD17" s="626" t="s">
        <v>111</v>
      </c>
      <c r="DE17" s="621"/>
      <c r="DF17" s="621"/>
      <c r="DG17" s="621"/>
      <c r="DH17" s="621"/>
      <c r="DI17" s="621"/>
      <c r="DJ17" s="621"/>
      <c r="DK17" s="621"/>
      <c r="DL17" s="621"/>
      <c r="DM17" s="621"/>
      <c r="DN17" s="621"/>
      <c r="DO17" s="621"/>
      <c r="DP17" s="622"/>
      <c r="DQ17" s="626">
        <v>1188842</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51524</v>
      </c>
      <c r="S18" s="621"/>
      <c r="T18" s="621"/>
      <c r="U18" s="621"/>
      <c r="V18" s="621"/>
      <c r="W18" s="621"/>
      <c r="X18" s="621"/>
      <c r="Y18" s="622"/>
      <c r="Z18" s="673">
        <v>0.2</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818744</v>
      </c>
      <c r="BH19" s="621"/>
      <c r="BI19" s="621"/>
      <c r="BJ19" s="621"/>
      <c r="BK19" s="621"/>
      <c r="BL19" s="621"/>
      <c r="BM19" s="621"/>
      <c r="BN19" s="622"/>
      <c r="BO19" s="673">
        <v>7.9</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11940437</v>
      </c>
      <c r="S20" s="621"/>
      <c r="T20" s="621"/>
      <c r="U20" s="621"/>
      <c r="V20" s="621"/>
      <c r="W20" s="621"/>
      <c r="X20" s="621"/>
      <c r="Y20" s="622"/>
      <c r="Z20" s="673">
        <v>50</v>
      </c>
      <c r="AA20" s="673"/>
      <c r="AB20" s="673"/>
      <c r="AC20" s="673"/>
      <c r="AD20" s="674">
        <v>11070169</v>
      </c>
      <c r="AE20" s="674"/>
      <c r="AF20" s="674"/>
      <c r="AG20" s="674"/>
      <c r="AH20" s="674"/>
      <c r="AI20" s="674"/>
      <c r="AJ20" s="674"/>
      <c r="AK20" s="674"/>
      <c r="AL20" s="643">
        <v>97.3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818744</v>
      </c>
      <c r="BH20" s="621"/>
      <c r="BI20" s="621"/>
      <c r="BJ20" s="621"/>
      <c r="BK20" s="621"/>
      <c r="BL20" s="621"/>
      <c r="BM20" s="621"/>
      <c r="BN20" s="622"/>
      <c r="BO20" s="673">
        <v>7.9</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23272370</v>
      </c>
      <c r="CS20" s="621"/>
      <c r="CT20" s="621"/>
      <c r="CU20" s="621"/>
      <c r="CV20" s="621"/>
      <c r="CW20" s="621"/>
      <c r="CX20" s="621"/>
      <c r="CY20" s="622"/>
      <c r="CZ20" s="673">
        <v>100</v>
      </c>
      <c r="DA20" s="673"/>
      <c r="DB20" s="673"/>
      <c r="DC20" s="673"/>
      <c r="DD20" s="626">
        <v>2248598</v>
      </c>
      <c r="DE20" s="621"/>
      <c r="DF20" s="621"/>
      <c r="DG20" s="621"/>
      <c r="DH20" s="621"/>
      <c r="DI20" s="621"/>
      <c r="DJ20" s="621"/>
      <c r="DK20" s="621"/>
      <c r="DL20" s="621"/>
      <c r="DM20" s="621"/>
      <c r="DN20" s="621"/>
      <c r="DO20" s="621"/>
      <c r="DP20" s="622"/>
      <c r="DQ20" s="626">
        <v>14637148</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7426</v>
      </c>
      <c r="S21" s="621"/>
      <c r="T21" s="621"/>
      <c r="U21" s="621"/>
      <c r="V21" s="621"/>
      <c r="W21" s="621"/>
      <c r="X21" s="621"/>
      <c r="Y21" s="622"/>
      <c r="Z21" s="673">
        <v>0</v>
      </c>
      <c r="AA21" s="673"/>
      <c r="AB21" s="673"/>
      <c r="AC21" s="673"/>
      <c r="AD21" s="674">
        <v>7426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238976</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210929</v>
      </c>
      <c r="S23" s="621"/>
      <c r="T23" s="621"/>
      <c r="U23" s="621"/>
      <c r="V23" s="621"/>
      <c r="W23" s="621"/>
      <c r="X23" s="621"/>
      <c r="Y23" s="622"/>
      <c r="Z23" s="673">
        <v>0.9</v>
      </c>
      <c r="AA23" s="673"/>
      <c r="AB23" s="673"/>
      <c r="AC23" s="673"/>
      <c r="AD23" s="674">
        <v>27469</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818744</v>
      </c>
      <c r="BH23" s="621"/>
      <c r="BI23" s="621"/>
      <c r="BJ23" s="621"/>
      <c r="BK23" s="621"/>
      <c r="BL23" s="621"/>
      <c r="BM23" s="621"/>
      <c r="BN23" s="622"/>
      <c r="BO23" s="673">
        <v>7.9</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202612</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11195001</v>
      </c>
      <c r="CS24" s="671"/>
      <c r="CT24" s="671"/>
      <c r="CU24" s="671"/>
      <c r="CV24" s="671"/>
      <c r="CW24" s="671"/>
      <c r="CX24" s="671"/>
      <c r="CY24" s="718"/>
      <c r="CZ24" s="722">
        <v>48.1</v>
      </c>
      <c r="DA24" s="723"/>
      <c r="DB24" s="723"/>
      <c r="DC24" s="724"/>
      <c r="DD24" s="717">
        <v>6522372</v>
      </c>
      <c r="DE24" s="671"/>
      <c r="DF24" s="671"/>
      <c r="DG24" s="671"/>
      <c r="DH24" s="671"/>
      <c r="DI24" s="671"/>
      <c r="DJ24" s="671"/>
      <c r="DK24" s="718"/>
      <c r="DL24" s="717">
        <v>6467887</v>
      </c>
      <c r="DM24" s="671"/>
      <c r="DN24" s="671"/>
      <c r="DO24" s="671"/>
      <c r="DP24" s="671"/>
      <c r="DQ24" s="671"/>
      <c r="DR24" s="671"/>
      <c r="DS24" s="671"/>
      <c r="DT24" s="671"/>
      <c r="DU24" s="671"/>
      <c r="DV24" s="718"/>
      <c r="DW24" s="719">
        <v>56.8</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3526666</v>
      </c>
      <c r="S25" s="621"/>
      <c r="T25" s="621"/>
      <c r="U25" s="621"/>
      <c r="V25" s="621"/>
      <c r="W25" s="621"/>
      <c r="X25" s="621"/>
      <c r="Y25" s="622"/>
      <c r="Z25" s="673">
        <v>14.8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3405863</v>
      </c>
      <c r="CS25" s="639"/>
      <c r="CT25" s="639"/>
      <c r="CU25" s="639"/>
      <c r="CV25" s="639"/>
      <c r="CW25" s="639"/>
      <c r="CX25" s="639"/>
      <c r="CY25" s="640"/>
      <c r="CZ25" s="623">
        <v>14.6</v>
      </c>
      <c r="DA25" s="641"/>
      <c r="DB25" s="641"/>
      <c r="DC25" s="642"/>
      <c r="DD25" s="626">
        <v>3102647</v>
      </c>
      <c r="DE25" s="639"/>
      <c r="DF25" s="639"/>
      <c r="DG25" s="639"/>
      <c r="DH25" s="639"/>
      <c r="DI25" s="639"/>
      <c r="DJ25" s="639"/>
      <c r="DK25" s="640"/>
      <c r="DL25" s="626">
        <v>3051857</v>
      </c>
      <c r="DM25" s="639"/>
      <c r="DN25" s="639"/>
      <c r="DO25" s="639"/>
      <c r="DP25" s="639"/>
      <c r="DQ25" s="639"/>
      <c r="DR25" s="639"/>
      <c r="DS25" s="639"/>
      <c r="DT25" s="639"/>
      <c r="DU25" s="639"/>
      <c r="DV25" s="640"/>
      <c r="DW25" s="643">
        <v>26.8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256832</v>
      </c>
      <c r="S26" s="621"/>
      <c r="T26" s="621"/>
      <c r="U26" s="621"/>
      <c r="V26" s="621"/>
      <c r="W26" s="621"/>
      <c r="X26" s="621"/>
      <c r="Y26" s="622"/>
      <c r="Z26" s="673">
        <v>1.1000000000000001</v>
      </c>
      <c r="AA26" s="673"/>
      <c r="AB26" s="673"/>
      <c r="AC26" s="673"/>
      <c r="AD26" s="674">
        <v>256832</v>
      </c>
      <c r="AE26" s="674"/>
      <c r="AF26" s="674"/>
      <c r="AG26" s="674"/>
      <c r="AH26" s="674"/>
      <c r="AI26" s="674"/>
      <c r="AJ26" s="674"/>
      <c r="AK26" s="674"/>
      <c r="AL26" s="643">
        <v>2.2999999999999998</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2128570</v>
      </c>
      <c r="CS26" s="621"/>
      <c r="CT26" s="621"/>
      <c r="CU26" s="621"/>
      <c r="CV26" s="621"/>
      <c r="CW26" s="621"/>
      <c r="CX26" s="621"/>
      <c r="CY26" s="622"/>
      <c r="CZ26" s="623">
        <v>9.1</v>
      </c>
      <c r="DA26" s="641"/>
      <c r="DB26" s="641"/>
      <c r="DC26" s="642"/>
      <c r="DD26" s="626">
        <v>1944340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3063092</v>
      </c>
      <c r="S27" s="621"/>
      <c r="T27" s="621"/>
      <c r="U27" s="621"/>
      <c r="V27" s="621"/>
      <c r="W27" s="621"/>
      <c r="X27" s="621"/>
      <c r="Y27" s="622"/>
      <c r="Z27" s="673">
        <v>12.8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10403141</v>
      </c>
      <c r="BH27" s="621"/>
      <c r="BI27" s="621"/>
      <c r="BJ27" s="621"/>
      <c r="BK27" s="621"/>
      <c r="BL27" s="621"/>
      <c r="BM27" s="621"/>
      <c r="BN27" s="622"/>
      <c r="BO27" s="673">
        <v>100</v>
      </c>
      <c r="BP27" s="673"/>
      <c r="BQ27" s="673"/>
      <c r="BR27" s="673"/>
      <c r="BS27" s="626">
        <v>96155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6596264</v>
      </c>
      <c r="CS27" s="639"/>
      <c r="CT27" s="639"/>
      <c r="CU27" s="639"/>
      <c r="CV27" s="639"/>
      <c r="CW27" s="639"/>
      <c r="CX27" s="639"/>
      <c r="CY27" s="640"/>
      <c r="CZ27" s="623">
        <v>28.3</v>
      </c>
      <c r="DA27" s="641"/>
      <c r="DB27" s="641"/>
      <c r="DC27" s="642"/>
      <c r="DD27" s="626">
        <v>2230883</v>
      </c>
      <c r="DE27" s="639"/>
      <c r="DF27" s="639"/>
      <c r="DG27" s="639"/>
      <c r="DH27" s="639"/>
      <c r="DI27" s="639"/>
      <c r="DJ27" s="639"/>
      <c r="DK27" s="640"/>
      <c r="DL27" s="626">
        <v>2227188</v>
      </c>
      <c r="DM27" s="639"/>
      <c r="DN27" s="639"/>
      <c r="DO27" s="639"/>
      <c r="DP27" s="639"/>
      <c r="DQ27" s="639"/>
      <c r="DR27" s="639"/>
      <c r="DS27" s="639"/>
      <c r="DT27" s="639"/>
      <c r="DU27" s="639"/>
      <c r="DV27" s="640"/>
      <c r="DW27" s="643">
        <v>19.600000000000001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58744</v>
      </c>
      <c r="S28" s="621"/>
      <c r="T28" s="621"/>
      <c r="U28" s="621"/>
      <c r="V28" s="621"/>
      <c r="W28" s="621"/>
      <c r="X28" s="621"/>
      <c r="Y28" s="622"/>
      <c r="Z28" s="673">
        <v>0.2</v>
      </c>
      <c r="AA28" s="673"/>
      <c r="AB28" s="673"/>
      <c r="AC28" s="673"/>
      <c r="AD28" s="674">
        <v>14885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1192874</v>
      </c>
      <c r="CS28" s="621"/>
      <c r="CT28" s="621"/>
      <c r="CU28" s="621"/>
      <c r="CV28" s="621"/>
      <c r="CW28" s="621"/>
      <c r="CX28" s="621"/>
      <c r="CY28" s="622"/>
      <c r="CZ28" s="623">
        <v>5.0999999999999996</v>
      </c>
      <c r="DA28" s="641"/>
      <c r="DB28" s="641"/>
      <c r="DC28" s="642"/>
      <c r="DD28" s="626">
        <v>1188842</v>
      </c>
      <c r="DE28" s="621"/>
      <c r="DF28" s="621"/>
      <c r="DG28" s="621"/>
      <c r="DH28" s="621"/>
      <c r="DI28" s="621"/>
      <c r="DJ28" s="621"/>
      <c r="DK28" s="622"/>
      <c r="DL28" s="626">
        <v>1188842</v>
      </c>
      <c r="DM28" s="621"/>
      <c r="DN28" s="621"/>
      <c r="DO28" s="621"/>
      <c r="DP28" s="621"/>
      <c r="DQ28" s="621"/>
      <c r="DR28" s="621"/>
      <c r="DS28" s="621"/>
      <c r="DT28" s="621"/>
      <c r="DU28" s="621"/>
      <c r="DV28" s="622"/>
      <c r="DW28" s="643">
        <v>10.4</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2021</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1192874</v>
      </c>
      <c r="CS29" s="639"/>
      <c r="CT29" s="639"/>
      <c r="CU29" s="639"/>
      <c r="CV29" s="639"/>
      <c r="CW29" s="639"/>
      <c r="CX29" s="639"/>
      <c r="CY29" s="640"/>
      <c r="CZ29" s="623">
        <v>5.0999999999999996</v>
      </c>
      <c r="DA29" s="641"/>
      <c r="DB29" s="641"/>
      <c r="DC29" s="642"/>
      <c r="DD29" s="626">
        <v>1188842</v>
      </c>
      <c r="DE29" s="639"/>
      <c r="DF29" s="639"/>
      <c r="DG29" s="639"/>
      <c r="DH29" s="639"/>
      <c r="DI29" s="639"/>
      <c r="DJ29" s="639"/>
      <c r="DK29" s="640"/>
      <c r="DL29" s="626">
        <v>1188842</v>
      </c>
      <c r="DM29" s="639"/>
      <c r="DN29" s="639"/>
      <c r="DO29" s="639"/>
      <c r="DP29" s="639"/>
      <c r="DQ29" s="639"/>
      <c r="DR29" s="639"/>
      <c r="DS29" s="639"/>
      <c r="DT29" s="639"/>
      <c r="DU29" s="639"/>
      <c r="DV29" s="640"/>
      <c r="DW29" s="643">
        <v>10.4</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2303634</v>
      </c>
      <c r="S30" s="621"/>
      <c r="T30" s="621"/>
      <c r="U30" s="621"/>
      <c r="V30" s="621"/>
      <c r="W30" s="621"/>
      <c r="X30" s="621"/>
      <c r="Y30" s="622"/>
      <c r="Z30" s="673">
        <v>9.6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97.4</v>
      </c>
      <c r="BN30" s="687"/>
      <c r="BO30" s="687"/>
      <c r="BP30" s="687"/>
      <c r="BQ30" s="689"/>
      <c r="BR30" s="686">
        <v>99.1</v>
      </c>
      <c r="BS30" s="687"/>
      <c r="BT30" s="687"/>
      <c r="BU30" s="687"/>
      <c r="BV30" s="687"/>
      <c r="BW30" s="687"/>
      <c r="BX30" s="688">
        <v>97.5</v>
      </c>
      <c r="BY30" s="687"/>
      <c r="BZ30" s="687"/>
      <c r="CA30" s="687"/>
      <c r="CB30" s="689"/>
      <c r="CD30" s="692"/>
      <c r="CE30" s="693"/>
      <c r="CF30" s="657" t="s">
        <v>292</v>
      </c>
      <c r="CG30" s="654"/>
      <c r="CH30" s="654"/>
      <c r="CI30" s="654"/>
      <c r="CJ30" s="654"/>
      <c r="CK30" s="654"/>
      <c r="CL30" s="654"/>
      <c r="CM30" s="654"/>
      <c r="CN30" s="654"/>
      <c r="CO30" s="654"/>
      <c r="CP30" s="654"/>
      <c r="CQ30" s="655"/>
      <c r="CR30" s="620">
        <v>1078588</v>
      </c>
      <c r="CS30" s="621"/>
      <c r="CT30" s="621"/>
      <c r="CU30" s="621"/>
      <c r="CV30" s="621"/>
      <c r="CW30" s="621"/>
      <c r="CX30" s="621"/>
      <c r="CY30" s="622"/>
      <c r="CZ30" s="623">
        <v>4.5999999999999996</v>
      </c>
      <c r="DA30" s="641"/>
      <c r="DB30" s="641"/>
      <c r="DC30" s="642"/>
      <c r="DD30" s="626">
        <v>1075073</v>
      </c>
      <c r="DE30" s="621"/>
      <c r="DF30" s="621"/>
      <c r="DG30" s="621"/>
      <c r="DH30" s="621"/>
      <c r="DI30" s="621"/>
      <c r="DJ30" s="621"/>
      <c r="DK30" s="622"/>
      <c r="DL30" s="626">
        <v>1075073</v>
      </c>
      <c r="DM30" s="621"/>
      <c r="DN30" s="621"/>
      <c r="DO30" s="621"/>
      <c r="DP30" s="621"/>
      <c r="DQ30" s="621"/>
      <c r="DR30" s="621"/>
      <c r="DS30" s="621"/>
      <c r="DT30" s="621"/>
      <c r="DU30" s="621"/>
      <c r="DV30" s="622"/>
      <c r="DW30" s="643">
        <v>9.4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765640</v>
      </c>
      <c r="S31" s="621"/>
      <c r="T31" s="621"/>
      <c r="U31" s="621"/>
      <c r="V31" s="621"/>
      <c r="W31" s="621"/>
      <c r="X31" s="621"/>
      <c r="Y31" s="622"/>
      <c r="Z31" s="673">
        <v>3.2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96.1</v>
      </c>
      <c r="BN31" s="685"/>
      <c r="BO31" s="685"/>
      <c r="BP31" s="685"/>
      <c r="BQ31" s="649"/>
      <c r="BR31" s="684">
        <v>98.7</v>
      </c>
      <c r="BS31" s="639"/>
      <c r="BT31" s="639"/>
      <c r="BU31" s="639"/>
      <c r="BV31" s="639"/>
      <c r="BW31" s="639"/>
      <c r="BX31" s="675">
        <v>96.1</v>
      </c>
      <c r="BY31" s="685"/>
      <c r="BZ31" s="685"/>
      <c r="CA31" s="685"/>
      <c r="CB31" s="649"/>
      <c r="CD31" s="692"/>
      <c r="CE31" s="693"/>
      <c r="CF31" s="657" t="s">
        <v>296</v>
      </c>
      <c r="CG31" s="654"/>
      <c r="CH31" s="654"/>
      <c r="CI31" s="654"/>
      <c r="CJ31" s="654"/>
      <c r="CK31" s="654"/>
      <c r="CL31" s="654"/>
      <c r="CM31" s="654"/>
      <c r="CN31" s="654"/>
      <c r="CO31" s="654"/>
      <c r="CP31" s="654"/>
      <c r="CQ31" s="655"/>
      <c r="CR31" s="620">
        <v>114286</v>
      </c>
      <c r="CS31" s="639"/>
      <c r="CT31" s="639"/>
      <c r="CU31" s="639"/>
      <c r="CV31" s="639"/>
      <c r="CW31" s="639"/>
      <c r="CX31" s="639"/>
      <c r="CY31" s="640"/>
      <c r="CZ31" s="623">
        <v>0.5</v>
      </c>
      <c r="DA31" s="641"/>
      <c r="DB31" s="641"/>
      <c r="DC31" s="642"/>
      <c r="DD31" s="626">
        <v>113769</v>
      </c>
      <c r="DE31" s="639"/>
      <c r="DF31" s="639"/>
      <c r="DG31" s="639"/>
      <c r="DH31" s="639"/>
      <c r="DI31" s="639"/>
      <c r="DJ31" s="639"/>
      <c r="DK31" s="640"/>
      <c r="DL31" s="626">
        <v>113769</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207103</v>
      </c>
      <c r="S32" s="621"/>
      <c r="T32" s="621"/>
      <c r="U32" s="621"/>
      <c r="V32" s="621"/>
      <c r="W32" s="621"/>
      <c r="X32" s="621"/>
      <c r="Y32" s="622"/>
      <c r="Z32" s="673">
        <v>0.9</v>
      </c>
      <c r="AA32" s="673"/>
      <c r="AB32" s="673"/>
      <c r="AC32" s="673"/>
      <c r="AD32" s="674">
        <v>6132</v>
      </c>
      <c r="AE32" s="674"/>
      <c r="AF32" s="674"/>
      <c r="AG32" s="674"/>
      <c r="AH32" s="674"/>
      <c r="AI32" s="674"/>
      <c r="AJ32" s="674"/>
      <c r="AK32" s="674"/>
      <c r="AL32" s="643">
        <v>0.1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98.3</v>
      </c>
      <c r="BN32" s="605"/>
      <c r="BO32" s="605"/>
      <c r="BP32" s="605"/>
      <c r="BQ32" s="662"/>
      <c r="BR32" s="683">
        <v>99.4</v>
      </c>
      <c r="BS32" s="605"/>
      <c r="BT32" s="605"/>
      <c r="BU32" s="605"/>
      <c r="BV32" s="605"/>
      <c r="BW32" s="605"/>
      <c r="BX32" s="668">
        <v>98.5</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1093000</v>
      </c>
      <c r="S33" s="621"/>
      <c r="T33" s="621"/>
      <c r="U33" s="621"/>
      <c r="V33" s="621"/>
      <c r="W33" s="621"/>
      <c r="X33" s="621"/>
      <c r="Y33" s="622"/>
      <c r="Z33" s="673">
        <v>4.5999999999999996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9828771</v>
      </c>
      <c r="CS33" s="639"/>
      <c r="CT33" s="639"/>
      <c r="CU33" s="639"/>
      <c r="CV33" s="639"/>
      <c r="CW33" s="639"/>
      <c r="CX33" s="639"/>
      <c r="CY33" s="640"/>
      <c r="CZ33" s="623">
        <v>42.2</v>
      </c>
      <c r="DA33" s="641"/>
      <c r="DB33" s="641"/>
      <c r="DC33" s="642"/>
      <c r="DD33" s="626">
        <v>7816343</v>
      </c>
      <c r="DE33" s="639"/>
      <c r="DF33" s="639"/>
      <c r="DG33" s="639"/>
      <c r="DH33" s="639"/>
      <c r="DI33" s="639"/>
      <c r="DJ33" s="639"/>
      <c r="DK33" s="640"/>
      <c r="DL33" s="626">
        <v>5312028</v>
      </c>
      <c r="DM33" s="639"/>
      <c r="DN33" s="639"/>
      <c r="DO33" s="639"/>
      <c r="DP33" s="639"/>
      <c r="DQ33" s="639"/>
      <c r="DR33" s="639"/>
      <c r="DS33" s="639"/>
      <c r="DT33" s="639"/>
      <c r="DU33" s="639"/>
      <c r="DV33" s="640"/>
      <c r="DW33" s="643">
        <v>46.7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3257327</v>
      </c>
      <c r="CS34" s="621"/>
      <c r="CT34" s="621"/>
      <c r="CU34" s="621"/>
      <c r="CV34" s="621"/>
      <c r="CW34" s="621"/>
      <c r="CX34" s="621"/>
      <c r="CY34" s="622"/>
      <c r="CZ34" s="623">
        <v>14</v>
      </c>
      <c r="DA34" s="641"/>
      <c r="DB34" s="641"/>
      <c r="DC34" s="642"/>
      <c r="DD34" s="626">
        <v>2310304</v>
      </c>
      <c r="DE34" s="621"/>
      <c r="DF34" s="621"/>
      <c r="DG34" s="621"/>
      <c r="DH34" s="621"/>
      <c r="DI34" s="621"/>
      <c r="DJ34" s="621"/>
      <c r="DK34" s="622"/>
      <c r="DL34" s="626">
        <v>1913807</v>
      </c>
      <c r="DM34" s="621"/>
      <c r="DN34" s="621"/>
      <c r="DO34" s="621"/>
      <c r="DP34" s="621"/>
      <c r="DQ34" s="621"/>
      <c r="DR34" s="621"/>
      <c r="DS34" s="621"/>
      <c r="DT34" s="621"/>
      <c r="DU34" s="621"/>
      <c r="DV34" s="622"/>
      <c r="DW34" s="643">
        <v>16.8</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2782355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298216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179402</v>
      </c>
      <c r="CS35" s="639"/>
      <c r="CT35" s="639"/>
      <c r="CU35" s="639"/>
      <c r="CV35" s="639"/>
      <c r="CW35" s="639"/>
      <c r="CX35" s="639"/>
      <c r="CY35" s="640"/>
      <c r="CZ35" s="623">
        <v>0.8</v>
      </c>
      <c r="DA35" s="641"/>
      <c r="DB35" s="641"/>
      <c r="DC35" s="642"/>
      <c r="DD35" s="626">
        <v>103652</v>
      </c>
      <c r="DE35" s="639"/>
      <c r="DF35" s="639"/>
      <c r="DG35" s="639"/>
      <c r="DH35" s="639"/>
      <c r="DI35" s="639"/>
      <c r="DJ35" s="639"/>
      <c r="DK35" s="640"/>
      <c r="DL35" s="626">
        <v>103536</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23877112</v>
      </c>
      <c r="S36" s="661"/>
      <c r="T36" s="661"/>
      <c r="U36" s="661"/>
      <c r="V36" s="661"/>
      <c r="W36" s="661"/>
      <c r="X36" s="661"/>
      <c r="Y36" s="664"/>
      <c r="Z36" s="665">
        <v>100</v>
      </c>
      <c r="AA36" s="665"/>
      <c r="AB36" s="665"/>
      <c r="AC36" s="665"/>
      <c r="AD36" s="666">
        <v>11382913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412962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-475233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2931474</v>
      </c>
      <c r="CS36" s="621"/>
      <c r="CT36" s="621"/>
      <c r="CU36" s="621"/>
      <c r="CV36" s="621"/>
      <c r="CW36" s="621"/>
      <c r="CX36" s="621"/>
      <c r="CY36" s="622"/>
      <c r="CZ36" s="623">
        <v>12.6</v>
      </c>
      <c r="DA36" s="641"/>
      <c r="DB36" s="641"/>
      <c r="DC36" s="642"/>
      <c r="DD36" s="626">
        <v>2193674</v>
      </c>
      <c r="DE36" s="621"/>
      <c r="DF36" s="621"/>
      <c r="DG36" s="621"/>
      <c r="DH36" s="621"/>
      <c r="DI36" s="621"/>
      <c r="DJ36" s="621"/>
      <c r="DK36" s="622"/>
      <c r="DL36" s="626">
        <v>1859385</v>
      </c>
      <c r="DM36" s="621"/>
      <c r="DN36" s="621"/>
      <c r="DO36" s="621"/>
      <c r="DP36" s="621"/>
      <c r="DQ36" s="621"/>
      <c r="DR36" s="621"/>
      <c r="DS36" s="621"/>
      <c r="DT36" s="621"/>
      <c r="DU36" s="621"/>
      <c r="DV36" s="622"/>
      <c r="DW36" s="643">
        <v>16.3</v>
      </c>
      <c r="DX36" s="644"/>
      <c r="DY36" s="644"/>
      <c r="DZ36" s="644"/>
      <c r="EA36" s="644"/>
      <c r="EB36" s="644"/>
      <c r="EC36" s="645"/>
    </row>
    <row r="37" spans="2:133" ht="11.25" customHeight="1">
      <c r="AQ37" s="646" t="s">
        <v>314</v>
      </c>
      <c r="AR37" s="647"/>
      <c r="AS37" s="647"/>
      <c r="AT37" s="647"/>
      <c r="AU37" s="647"/>
      <c r="AV37" s="647"/>
      <c r="AW37" s="647"/>
      <c r="AX37" s="647"/>
      <c r="AY37" s="648"/>
      <c r="AZ37" s="620">
        <v>346833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8725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710386</v>
      </c>
      <c r="CS37" s="639"/>
      <c r="CT37" s="639"/>
      <c r="CU37" s="639"/>
      <c r="CV37" s="639"/>
      <c r="CW37" s="639"/>
      <c r="CX37" s="639"/>
      <c r="CY37" s="640"/>
      <c r="CZ37" s="623">
        <v>3.1</v>
      </c>
      <c r="DA37" s="641"/>
      <c r="DB37" s="641"/>
      <c r="DC37" s="642"/>
      <c r="DD37" s="626">
        <v>507261</v>
      </c>
      <c r="DE37" s="639"/>
      <c r="DF37" s="639"/>
      <c r="DG37" s="639"/>
      <c r="DH37" s="639"/>
      <c r="DI37" s="639"/>
      <c r="DJ37" s="639"/>
      <c r="DK37" s="640"/>
      <c r="DL37" s="626">
        <v>472285</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c r="AQ38" s="646" t="s">
        <v>317</v>
      </c>
      <c r="AR38" s="647"/>
      <c r="AS38" s="647"/>
      <c r="AT38" s="647"/>
      <c r="AU38" s="647"/>
      <c r="AV38" s="647"/>
      <c r="AW38" s="647"/>
      <c r="AX38" s="647"/>
      <c r="AY38" s="648"/>
      <c r="AZ38" s="620">
        <v>1834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14264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2433688</v>
      </c>
      <c r="CS38" s="621"/>
      <c r="CT38" s="621"/>
      <c r="CU38" s="621"/>
      <c r="CV38" s="621"/>
      <c r="CW38" s="621"/>
      <c r="CX38" s="621"/>
      <c r="CY38" s="622"/>
      <c r="CZ38" s="623">
        <v>10.5</v>
      </c>
      <c r="DA38" s="641"/>
      <c r="DB38" s="641"/>
      <c r="DC38" s="642"/>
      <c r="DD38" s="626">
        <v>2224120</v>
      </c>
      <c r="DE38" s="621"/>
      <c r="DF38" s="621"/>
      <c r="DG38" s="621"/>
      <c r="DH38" s="621"/>
      <c r="DI38" s="621"/>
      <c r="DJ38" s="621"/>
      <c r="DK38" s="622"/>
      <c r="DL38" s="626">
        <v>1435300</v>
      </c>
      <c r="DM38" s="621"/>
      <c r="DN38" s="621"/>
      <c r="DO38" s="621"/>
      <c r="DP38" s="621"/>
      <c r="DQ38" s="621"/>
      <c r="DR38" s="621"/>
      <c r="DS38" s="621"/>
      <c r="DT38" s="621"/>
      <c r="DU38" s="621"/>
      <c r="DV38" s="622"/>
      <c r="DW38" s="643">
        <v>12.6</v>
      </c>
      <c r="DX38" s="644"/>
      <c r="DY38" s="644"/>
      <c r="DZ38" s="644"/>
      <c r="EA38" s="644"/>
      <c r="EB38" s="644"/>
      <c r="EC38" s="645"/>
    </row>
    <row r="39" spans="2:133" ht="11.25" customHeight="1">
      <c r="AQ39" s="646" t="s">
        <v>320</v>
      </c>
      <c r="AR39" s="647"/>
      <c r="AS39" s="647"/>
      <c r="AT39" s="647"/>
      <c r="AU39" s="647"/>
      <c r="AV39" s="647"/>
      <c r="AW39" s="647"/>
      <c r="AX39" s="647"/>
      <c r="AY39" s="648"/>
      <c r="AZ39" s="620">
        <v>11</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1026880</v>
      </c>
      <c r="CS39" s="639"/>
      <c r="CT39" s="639"/>
      <c r="CU39" s="639"/>
      <c r="CV39" s="639"/>
      <c r="CW39" s="639"/>
      <c r="CX39" s="639"/>
      <c r="CY39" s="640"/>
      <c r="CZ39" s="623">
        <v>4.4000000000000004</v>
      </c>
      <c r="DA39" s="641"/>
      <c r="DB39" s="641"/>
      <c r="DC39" s="642"/>
      <c r="DD39" s="626">
        <v>984593</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1008594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324</v>
      </c>
      <c r="CS40" s="621"/>
      <c r="CT40" s="621"/>
      <c r="CU40" s="621"/>
      <c r="CV40" s="621"/>
      <c r="CW40" s="621"/>
      <c r="CX40" s="621"/>
      <c r="CY40" s="622"/>
      <c r="CZ40" s="623" t="s">
        <v>324</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1012121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2248598</v>
      </c>
      <c r="CS42" s="621"/>
      <c r="CT42" s="621"/>
      <c r="CU42" s="621"/>
      <c r="CV42" s="621"/>
      <c r="CW42" s="621"/>
      <c r="CX42" s="621"/>
      <c r="CY42" s="622"/>
      <c r="CZ42" s="623">
        <v>9.6999999999999993</v>
      </c>
      <c r="DA42" s="624"/>
      <c r="DB42" s="624"/>
      <c r="DC42" s="625"/>
      <c r="DD42" s="626">
        <v>298433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67829</v>
      </c>
      <c r="CS43" s="639"/>
      <c r="CT43" s="639"/>
      <c r="CU43" s="639"/>
      <c r="CV43" s="639"/>
      <c r="CW43" s="639"/>
      <c r="CX43" s="639"/>
      <c r="CY43" s="640"/>
      <c r="CZ43" s="623">
        <v>0.3</v>
      </c>
      <c r="DA43" s="641"/>
      <c r="DB43" s="641"/>
      <c r="DC43" s="642"/>
      <c r="DD43" s="626">
        <v>67829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2248598</v>
      </c>
      <c r="CS44" s="621"/>
      <c r="CT44" s="621"/>
      <c r="CU44" s="621"/>
      <c r="CV44" s="621"/>
      <c r="CW44" s="621"/>
      <c r="CX44" s="621"/>
      <c r="CY44" s="622"/>
      <c r="CZ44" s="623">
        <v>9.6999999999999993</v>
      </c>
      <c r="DA44" s="624"/>
      <c r="DB44" s="624"/>
      <c r="DC44" s="625"/>
      <c r="DD44" s="626">
        <v>298433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611872</v>
      </c>
      <c r="CS45" s="639"/>
      <c r="CT45" s="639"/>
      <c r="CU45" s="639"/>
      <c r="CV45" s="639"/>
      <c r="CW45" s="639"/>
      <c r="CX45" s="639"/>
      <c r="CY45" s="640"/>
      <c r="CZ45" s="623">
        <v>2.6</v>
      </c>
      <c r="DA45" s="641"/>
      <c r="DB45" s="641"/>
      <c r="DC45" s="642"/>
      <c r="DD45" s="626">
        <v>35373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1636726</v>
      </c>
      <c r="CS46" s="621"/>
      <c r="CT46" s="621"/>
      <c r="CU46" s="621"/>
      <c r="CV46" s="621"/>
      <c r="CW46" s="621"/>
      <c r="CX46" s="621"/>
      <c r="CY46" s="622"/>
      <c r="CZ46" s="623">
        <v>7</v>
      </c>
      <c r="DA46" s="624"/>
      <c r="DB46" s="624"/>
      <c r="DC46" s="625"/>
      <c r="DD46" s="626">
        <v>263060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23272370</v>
      </c>
      <c r="CS49" s="605"/>
      <c r="CT49" s="605"/>
      <c r="CU49" s="605"/>
      <c r="CV49" s="605"/>
      <c r="CW49" s="605"/>
      <c r="CX49" s="605"/>
      <c r="CY49" s="606"/>
      <c r="CZ49" s="607">
        <v>100</v>
      </c>
      <c r="DA49" s="608"/>
      <c r="DB49" s="608"/>
      <c r="DC49" s="609"/>
      <c r="DD49" s="610">
        <v>14637148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344</v>
      </c>
      <c r="DK2" s="1141"/>
      <c r="DL2" s="1141"/>
      <c r="DM2" s="1141"/>
      <c r="DN2" s="1141"/>
      <c r="DO2" s="1142"/>
      <c r="DP2" s="202"/>
      <c r="DQ2" s="1140" t="s">
        <v>345</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348</v>
      </c>
      <c r="B5" s="1026"/>
      <c r="C5" s="1026"/>
      <c r="D5" s="1026"/>
      <c r="E5" s="1026"/>
      <c r="F5" s="1026"/>
      <c r="G5" s="1026"/>
      <c r="H5" s="1026"/>
      <c r="I5" s="1026"/>
      <c r="J5" s="1026"/>
      <c r="K5" s="1026"/>
      <c r="L5" s="1026"/>
      <c r="M5" s="1026"/>
      <c r="N5" s="1026"/>
      <c r="O5" s="1026"/>
      <c r="P5" s="1027"/>
      <c r="Q5" s="1031" t="s">
        <v>349</v>
      </c>
      <c r="R5" s="1032"/>
      <c r="S5" s="1032"/>
      <c r="T5" s="1032"/>
      <c r="U5" s="1033"/>
      <c r="V5" s="1031" t="s">
        <v>350</v>
      </c>
      <c r="W5" s="1032"/>
      <c r="X5" s="1032"/>
      <c r="Y5" s="1032"/>
      <c r="Z5" s="1033"/>
      <c r="AA5" s="1031" t="s">
        <v>351</v>
      </c>
      <c r="AB5" s="1032"/>
      <c r="AC5" s="1032"/>
      <c r="AD5" s="1032"/>
      <c r="AE5" s="1032"/>
      <c r="AF5" s="1143" t="s">
        <v>352</v>
      </c>
      <c r="AG5" s="1032"/>
      <c r="AH5" s="1032"/>
      <c r="AI5" s="1032"/>
      <c r="AJ5" s="1047"/>
      <c r="AK5" s="1032" t="s">
        <v>353</v>
      </c>
      <c r="AL5" s="1032"/>
      <c r="AM5" s="1032"/>
      <c r="AN5" s="1032"/>
      <c r="AO5" s="1033"/>
      <c r="AP5" s="1031" t="s">
        <v>354</v>
      </c>
      <c r="AQ5" s="1032"/>
      <c r="AR5" s="1032"/>
      <c r="AS5" s="1032"/>
      <c r="AT5" s="1033"/>
      <c r="AU5" s="1031" t="s">
        <v>355</v>
      </c>
      <c r="AV5" s="1032"/>
      <c r="AW5" s="1032"/>
      <c r="AX5" s="1032"/>
      <c r="AY5" s="1047"/>
      <c r="AZ5" s="209"/>
      <c r="BA5" s="209"/>
      <c r="BB5" s="209"/>
      <c r="BC5" s="209"/>
      <c r="BD5" s="209"/>
      <c r="BE5" s="210"/>
      <c r="BF5" s="210"/>
      <c r="BG5" s="210"/>
      <c r="BH5" s="210"/>
      <c r="BI5" s="210"/>
      <c r="BJ5" s="210"/>
      <c r="BK5" s="210"/>
      <c r="BL5" s="210"/>
      <c r="BM5" s="210"/>
      <c r="BN5" s="210"/>
      <c r="BO5" s="210"/>
      <c r="BP5" s="210"/>
      <c r="BQ5" s="1025" t="s">
        <v>356</v>
      </c>
      <c r="BR5" s="1026"/>
      <c r="BS5" s="1026"/>
      <c r="BT5" s="1026"/>
      <c r="BU5" s="1026"/>
      <c r="BV5" s="1026"/>
      <c r="BW5" s="1026"/>
      <c r="BX5" s="1026"/>
      <c r="BY5" s="1026"/>
      <c r="BZ5" s="1026"/>
      <c r="CA5" s="1026"/>
      <c r="CB5" s="1026"/>
      <c r="CC5" s="1026"/>
      <c r="CD5" s="1026"/>
      <c r="CE5" s="1026"/>
      <c r="CF5" s="1026"/>
      <c r="CG5" s="1027"/>
      <c r="CH5" s="1031" t="s">
        <v>357</v>
      </c>
      <c r="CI5" s="1032"/>
      <c r="CJ5" s="1032"/>
      <c r="CK5" s="1032"/>
      <c r="CL5" s="1033"/>
      <c r="CM5" s="1031" t="s">
        <v>358</v>
      </c>
      <c r="CN5" s="1032"/>
      <c r="CO5" s="1032"/>
      <c r="CP5" s="1032"/>
      <c r="CQ5" s="1033"/>
      <c r="CR5" s="1031" t="s">
        <v>359</v>
      </c>
      <c r="CS5" s="1032"/>
      <c r="CT5" s="1032"/>
      <c r="CU5" s="1032"/>
      <c r="CV5" s="1033"/>
      <c r="CW5" s="1031" t="s">
        <v>360</v>
      </c>
      <c r="CX5" s="1032"/>
      <c r="CY5" s="1032"/>
      <c r="CZ5" s="1032"/>
      <c r="DA5" s="1033"/>
      <c r="DB5" s="1031" t="s">
        <v>361</v>
      </c>
      <c r="DC5" s="1032"/>
      <c r="DD5" s="1032"/>
      <c r="DE5" s="1032"/>
      <c r="DF5" s="1033"/>
      <c r="DG5" s="1128" t="s">
        <v>362</v>
      </c>
      <c r="DH5" s="1129"/>
      <c r="DI5" s="1129"/>
      <c r="DJ5" s="1129"/>
      <c r="DK5" s="1130"/>
      <c r="DL5" s="1128" t="s">
        <v>363</v>
      </c>
      <c r="DM5" s="1129"/>
      <c r="DN5" s="1129"/>
      <c r="DO5" s="1129"/>
      <c r="DP5" s="1130"/>
      <c r="DQ5" s="1031" t="s">
        <v>364</v>
      </c>
      <c r="DR5" s="1032"/>
      <c r="DS5" s="1032"/>
      <c r="DT5" s="1032"/>
      <c r="DU5" s="1033"/>
      <c r="DV5" s="1031" t="s">
        <v>355</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365</v>
      </c>
      <c r="C7" s="1081"/>
      <c r="D7" s="1081"/>
      <c r="E7" s="1081"/>
      <c r="F7" s="1081"/>
      <c r="G7" s="1081"/>
      <c r="H7" s="1081"/>
      <c r="I7" s="1081"/>
      <c r="J7" s="1081"/>
      <c r="K7" s="1081"/>
      <c r="L7" s="1081"/>
      <c r="M7" s="1081"/>
      <c r="N7" s="1081"/>
      <c r="O7" s="1081"/>
      <c r="P7" s="1082"/>
      <c r="Q7" s="1134">
        <v>23293</v>
      </c>
      <c r="R7" s="1135"/>
      <c r="S7" s="1135"/>
      <c r="T7" s="1135"/>
      <c r="U7" s="1135"/>
      <c r="V7" s="1135">
        <v>22703</v>
      </c>
      <c r="W7" s="1135"/>
      <c r="X7" s="1135"/>
      <c r="Y7" s="1135"/>
      <c r="Z7" s="1135"/>
      <c r="AA7" s="1135">
        <v>590</v>
      </c>
      <c r="AB7" s="1135"/>
      <c r="AC7" s="1135"/>
      <c r="AD7" s="1135"/>
      <c r="AE7" s="1136"/>
      <c r="AF7" s="1137">
        <v>442</v>
      </c>
      <c r="AG7" s="1138"/>
      <c r="AH7" s="1138"/>
      <c r="AI7" s="1138"/>
      <c r="AJ7" s="1139"/>
      <c r="AK7" s="1121">
        <v>2336</v>
      </c>
      <c r="AL7" s="1122"/>
      <c r="AM7" s="1122"/>
      <c r="AN7" s="1122"/>
      <c r="AO7" s="1122"/>
      <c r="AP7" s="1122">
        <v>8642</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533</v>
      </c>
      <c r="BT7" s="1126"/>
      <c r="BU7" s="1126"/>
      <c r="BV7" s="1126"/>
      <c r="BW7" s="1126"/>
      <c r="BX7" s="1126"/>
      <c r="BY7" s="1126"/>
      <c r="BZ7" s="1126"/>
      <c r="CA7" s="1126"/>
      <c r="CB7" s="1126"/>
      <c r="CC7" s="1126"/>
      <c r="CD7" s="1126"/>
      <c r="CE7" s="1126"/>
      <c r="CF7" s="1126"/>
      <c r="CG7" s="1127"/>
      <c r="CH7" s="1118">
        <v>5</v>
      </c>
      <c r="CI7" s="1119"/>
      <c r="CJ7" s="1119"/>
      <c r="CK7" s="1119"/>
      <c r="CL7" s="1120"/>
      <c r="CM7" s="1118">
        <v>116</v>
      </c>
      <c r="CN7" s="1119"/>
      <c r="CO7" s="1119"/>
      <c r="CP7" s="1119"/>
      <c r="CQ7" s="1120"/>
      <c r="CR7" s="1118">
        <v>37</v>
      </c>
      <c r="CS7" s="1119"/>
      <c r="CT7" s="1119"/>
      <c r="CU7" s="1119"/>
      <c r="CV7" s="1120"/>
      <c r="CW7" s="1118" t="s">
        <v>549</v>
      </c>
      <c r="CX7" s="1119"/>
      <c r="CY7" s="1119"/>
      <c r="CZ7" s="1119"/>
      <c r="DA7" s="1120"/>
      <c r="DB7" s="1118" t="s">
        <v>549</v>
      </c>
      <c r="DC7" s="1119"/>
      <c r="DD7" s="1119"/>
      <c r="DE7" s="1119"/>
      <c r="DF7" s="1120"/>
      <c r="DG7" s="1118" t="s">
        <v>549</v>
      </c>
      <c r="DH7" s="1119"/>
      <c r="DI7" s="1119"/>
      <c r="DJ7" s="1119"/>
      <c r="DK7" s="1120"/>
      <c r="DL7" s="1118" t="s">
        <v>549</v>
      </c>
      <c r="DM7" s="1119"/>
      <c r="DN7" s="1119"/>
      <c r="DO7" s="1119"/>
      <c r="DP7" s="1120"/>
      <c r="DQ7" s="1118" t="s">
        <v>549</v>
      </c>
      <c r="DR7" s="1119"/>
      <c r="DS7" s="1119"/>
      <c r="DT7" s="1119"/>
      <c r="DU7" s="1120"/>
      <c r="DV7" s="1145"/>
      <c r="DW7" s="1146"/>
      <c r="DX7" s="1146"/>
      <c r="DY7" s="1146"/>
      <c r="DZ7" s="1147"/>
      <c r="EA7" s="207"/>
    </row>
    <row r="8" spans="1:131" s="208" customFormat="1" ht="26.25" customHeight="1">
      <c r="A8" s="214">
        <v>2</v>
      </c>
      <c r="B8" s="1067" t="s">
        <v>366</v>
      </c>
      <c r="C8" s="1068"/>
      <c r="D8" s="1068"/>
      <c r="E8" s="1068"/>
      <c r="F8" s="1068"/>
      <c r="G8" s="1068"/>
      <c r="H8" s="1068"/>
      <c r="I8" s="1068"/>
      <c r="J8" s="1068"/>
      <c r="K8" s="1068"/>
      <c r="L8" s="1068"/>
      <c r="M8" s="1068"/>
      <c r="N8" s="1068"/>
      <c r="O8" s="1068"/>
      <c r="P8" s="1069"/>
      <c r="Q8" s="1073">
        <v>1358</v>
      </c>
      <c r="R8" s="1074"/>
      <c r="S8" s="1074"/>
      <c r="T8" s="1074"/>
      <c r="U8" s="1074"/>
      <c r="V8" s="1074">
        <v>1343</v>
      </c>
      <c r="W8" s="1074"/>
      <c r="X8" s="1074"/>
      <c r="Y8" s="1074"/>
      <c r="Z8" s="1074"/>
      <c r="AA8" s="1074">
        <v>15</v>
      </c>
      <c r="AB8" s="1074"/>
      <c r="AC8" s="1074"/>
      <c r="AD8" s="1074"/>
      <c r="AE8" s="1075"/>
      <c r="AF8" s="1049">
        <v>15</v>
      </c>
      <c r="AG8" s="1050"/>
      <c r="AH8" s="1050"/>
      <c r="AI8" s="1050"/>
      <c r="AJ8" s="1051"/>
      <c r="AK8" s="1116">
        <v>544</v>
      </c>
      <c r="AL8" s="1117"/>
      <c r="AM8" s="1117"/>
      <c r="AN8" s="1117"/>
      <c r="AO8" s="1117"/>
      <c r="AP8" s="1117">
        <v>2166</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534</v>
      </c>
      <c r="BT8" s="1045"/>
      <c r="BU8" s="1045"/>
      <c r="BV8" s="1045"/>
      <c r="BW8" s="1045"/>
      <c r="BX8" s="1045"/>
      <c r="BY8" s="1045"/>
      <c r="BZ8" s="1045"/>
      <c r="CA8" s="1045"/>
      <c r="CB8" s="1045"/>
      <c r="CC8" s="1045"/>
      <c r="CD8" s="1045"/>
      <c r="CE8" s="1045"/>
      <c r="CF8" s="1045"/>
      <c r="CG8" s="1046"/>
      <c r="CH8" s="1019">
        <v>0</v>
      </c>
      <c r="CI8" s="1020"/>
      <c r="CJ8" s="1020"/>
      <c r="CK8" s="1020"/>
      <c r="CL8" s="1021"/>
      <c r="CM8" s="1019">
        <v>10</v>
      </c>
      <c r="CN8" s="1020"/>
      <c r="CO8" s="1020"/>
      <c r="CP8" s="1020"/>
      <c r="CQ8" s="1021"/>
      <c r="CR8" s="1019">
        <v>10</v>
      </c>
      <c r="CS8" s="1020"/>
      <c r="CT8" s="1020"/>
      <c r="CU8" s="1020"/>
      <c r="CV8" s="1021"/>
      <c r="CW8" s="1019">
        <v>4</v>
      </c>
      <c r="CX8" s="1020"/>
      <c r="CY8" s="1020"/>
      <c r="CZ8" s="1020"/>
      <c r="DA8" s="1021"/>
      <c r="DB8" s="1019" t="s">
        <v>549</v>
      </c>
      <c r="DC8" s="1020"/>
      <c r="DD8" s="1020"/>
      <c r="DE8" s="1020"/>
      <c r="DF8" s="1021"/>
      <c r="DG8" s="1019">
        <v>1421</v>
      </c>
      <c r="DH8" s="1020"/>
      <c r="DI8" s="1020"/>
      <c r="DJ8" s="1020"/>
      <c r="DK8" s="1021"/>
      <c r="DL8" s="1019" t="s">
        <v>549</v>
      </c>
      <c r="DM8" s="1020"/>
      <c r="DN8" s="1020"/>
      <c r="DO8" s="1020"/>
      <c r="DP8" s="1021"/>
      <c r="DQ8" s="1019" t="s">
        <v>549</v>
      </c>
      <c r="DR8" s="1020"/>
      <c r="DS8" s="1020"/>
      <c r="DT8" s="1020"/>
      <c r="DU8" s="1021"/>
      <c r="DV8" s="1022"/>
      <c r="DW8" s="1023"/>
      <c r="DX8" s="1023"/>
      <c r="DY8" s="1023"/>
      <c r="DZ8" s="1024"/>
      <c r="EA8" s="207"/>
    </row>
    <row r="9" spans="1:131" s="208" customFormat="1" ht="26.25" customHeight="1">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367</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8">
        <v>23930</v>
      </c>
      <c r="R23" s="1099"/>
      <c r="S23" s="1099"/>
      <c r="T23" s="1099"/>
      <c r="U23" s="1099"/>
      <c r="V23" s="1099">
        <v>23325</v>
      </c>
      <c r="W23" s="1099"/>
      <c r="X23" s="1099"/>
      <c r="Y23" s="1099"/>
      <c r="Z23" s="1099"/>
      <c r="AA23" s="1099">
        <v>605</v>
      </c>
      <c r="AB23" s="1099"/>
      <c r="AC23" s="1099"/>
      <c r="AD23" s="1099"/>
      <c r="AE23" s="1100"/>
      <c r="AF23" s="1101">
        <v>457</v>
      </c>
      <c r="AG23" s="1099"/>
      <c r="AH23" s="1099"/>
      <c r="AI23" s="1099"/>
      <c r="AJ23" s="1102"/>
      <c r="AK23" s="1103"/>
      <c r="AL23" s="1104"/>
      <c r="AM23" s="1104"/>
      <c r="AN23" s="1104"/>
      <c r="AO23" s="1104"/>
      <c r="AP23" s="1099">
        <v>10808</v>
      </c>
      <c r="AQ23" s="1099"/>
      <c r="AR23" s="1099"/>
      <c r="AS23" s="1099"/>
      <c r="AT23" s="1099"/>
      <c r="AU23" s="1105"/>
      <c r="AV23" s="1105"/>
      <c r="AW23" s="1105"/>
      <c r="AX23" s="1105"/>
      <c r="AY23" s="1106"/>
      <c r="AZ23" s="1095" t="s">
        <v>111</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348</v>
      </c>
      <c r="B26" s="1026"/>
      <c r="C26" s="1026"/>
      <c r="D26" s="1026"/>
      <c r="E26" s="1026"/>
      <c r="F26" s="1026"/>
      <c r="G26" s="1026"/>
      <c r="H26" s="1026"/>
      <c r="I26" s="1026"/>
      <c r="J26" s="1026"/>
      <c r="K26" s="1026"/>
      <c r="L26" s="1026"/>
      <c r="M26" s="1026"/>
      <c r="N26" s="1026"/>
      <c r="O26" s="1026"/>
      <c r="P26" s="1027"/>
      <c r="Q26" s="1031" t="s">
        <v>372</v>
      </c>
      <c r="R26" s="1032"/>
      <c r="S26" s="1032"/>
      <c r="T26" s="1032"/>
      <c r="U26" s="1033"/>
      <c r="V26" s="1031" t="s">
        <v>373</v>
      </c>
      <c r="W26" s="1032"/>
      <c r="X26" s="1032"/>
      <c r="Y26" s="1032"/>
      <c r="Z26" s="1033"/>
      <c r="AA26" s="1031" t="s">
        <v>374</v>
      </c>
      <c r="AB26" s="1032"/>
      <c r="AC26" s="1032"/>
      <c r="AD26" s="1032"/>
      <c r="AE26" s="1032"/>
      <c r="AF26" s="1089" t="s">
        <v>375</v>
      </c>
      <c r="AG26" s="1038"/>
      <c r="AH26" s="1038"/>
      <c r="AI26" s="1038"/>
      <c r="AJ26" s="1090"/>
      <c r="AK26" s="1032" t="s">
        <v>376</v>
      </c>
      <c r="AL26" s="1032"/>
      <c r="AM26" s="1032"/>
      <c r="AN26" s="1032"/>
      <c r="AO26" s="1033"/>
      <c r="AP26" s="1031" t="s">
        <v>377</v>
      </c>
      <c r="AQ26" s="1032"/>
      <c r="AR26" s="1032"/>
      <c r="AS26" s="1032"/>
      <c r="AT26" s="1033"/>
      <c r="AU26" s="1031" t="s">
        <v>378</v>
      </c>
      <c r="AV26" s="1032"/>
      <c r="AW26" s="1032"/>
      <c r="AX26" s="1032"/>
      <c r="AY26" s="1033"/>
      <c r="AZ26" s="1031" t="s">
        <v>379</v>
      </c>
      <c r="BA26" s="1032"/>
      <c r="BB26" s="1032"/>
      <c r="BC26" s="1032"/>
      <c r="BD26" s="1033"/>
      <c r="BE26" s="1031" t="s">
        <v>355</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380</v>
      </c>
      <c r="C28" s="1081"/>
      <c r="D28" s="1081"/>
      <c r="E28" s="1081"/>
      <c r="F28" s="1081"/>
      <c r="G28" s="1081"/>
      <c r="H28" s="1081"/>
      <c r="I28" s="1081"/>
      <c r="J28" s="1081"/>
      <c r="K28" s="1081"/>
      <c r="L28" s="1081"/>
      <c r="M28" s="1081"/>
      <c r="N28" s="1081"/>
      <c r="O28" s="1081"/>
      <c r="P28" s="1082"/>
      <c r="Q28" s="1083">
        <v>7610</v>
      </c>
      <c r="R28" s="1084"/>
      <c r="S28" s="1084"/>
      <c r="T28" s="1084"/>
      <c r="U28" s="1084"/>
      <c r="V28" s="1084">
        <v>7312</v>
      </c>
      <c r="W28" s="1084"/>
      <c r="X28" s="1084"/>
      <c r="Y28" s="1084"/>
      <c r="Z28" s="1084"/>
      <c r="AA28" s="1084">
        <v>298</v>
      </c>
      <c r="AB28" s="1084"/>
      <c r="AC28" s="1084"/>
      <c r="AD28" s="1084"/>
      <c r="AE28" s="1085"/>
      <c r="AF28" s="1086">
        <v>298</v>
      </c>
      <c r="AG28" s="1084"/>
      <c r="AH28" s="1084"/>
      <c r="AI28" s="1084"/>
      <c r="AJ28" s="1087"/>
      <c r="AK28" s="1088">
        <v>1009</v>
      </c>
      <c r="AL28" s="1076"/>
      <c r="AM28" s="1076"/>
      <c r="AN28" s="1076"/>
      <c r="AO28" s="1076"/>
      <c r="AP28" s="1076">
        <v>0</v>
      </c>
      <c r="AQ28" s="1076"/>
      <c r="AR28" s="1076"/>
      <c r="AS28" s="1076"/>
      <c r="AT28" s="1076"/>
      <c r="AU28" s="1076">
        <v>0</v>
      </c>
      <c r="AV28" s="1076"/>
      <c r="AW28" s="1076"/>
      <c r="AX28" s="1076"/>
      <c r="AY28" s="1076"/>
      <c r="AZ28" s="1077" t="s">
        <v>535</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381</v>
      </c>
      <c r="C29" s="1068"/>
      <c r="D29" s="1068"/>
      <c r="E29" s="1068"/>
      <c r="F29" s="1068"/>
      <c r="G29" s="1068"/>
      <c r="H29" s="1068"/>
      <c r="I29" s="1068"/>
      <c r="J29" s="1068"/>
      <c r="K29" s="1068"/>
      <c r="L29" s="1068"/>
      <c r="M29" s="1068"/>
      <c r="N29" s="1068"/>
      <c r="O29" s="1068"/>
      <c r="P29" s="1069"/>
      <c r="Q29" s="1073">
        <v>3220</v>
      </c>
      <c r="R29" s="1074"/>
      <c r="S29" s="1074"/>
      <c r="T29" s="1074"/>
      <c r="U29" s="1074"/>
      <c r="V29" s="1074">
        <v>3019</v>
      </c>
      <c r="W29" s="1074"/>
      <c r="X29" s="1074"/>
      <c r="Y29" s="1074"/>
      <c r="Z29" s="1074"/>
      <c r="AA29" s="1074">
        <v>201</v>
      </c>
      <c r="AB29" s="1074"/>
      <c r="AC29" s="1074"/>
      <c r="AD29" s="1074"/>
      <c r="AE29" s="1075"/>
      <c r="AF29" s="1049">
        <v>201</v>
      </c>
      <c r="AG29" s="1050"/>
      <c r="AH29" s="1050"/>
      <c r="AI29" s="1050"/>
      <c r="AJ29" s="1051"/>
      <c r="AK29" s="1010">
        <v>538</v>
      </c>
      <c r="AL29" s="1000"/>
      <c r="AM29" s="1000"/>
      <c r="AN29" s="1000"/>
      <c r="AO29" s="1000"/>
      <c r="AP29" s="1000">
        <v>0</v>
      </c>
      <c r="AQ29" s="1000"/>
      <c r="AR29" s="1000"/>
      <c r="AS29" s="1000"/>
      <c r="AT29" s="1000"/>
      <c r="AU29" s="1000">
        <v>0</v>
      </c>
      <c r="AV29" s="1000"/>
      <c r="AW29" s="1000"/>
      <c r="AX29" s="1000"/>
      <c r="AY29" s="1000"/>
      <c r="AZ29" s="1072" t="s">
        <v>535</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382</v>
      </c>
      <c r="C30" s="1068"/>
      <c r="D30" s="1068"/>
      <c r="E30" s="1068"/>
      <c r="F30" s="1068"/>
      <c r="G30" s="1068"/>
      <c r="H30" s="1068"/>
      <c r="I30" s="1068"/>
      <c r="J30" s="1068"/>
      <c r="K30" s="1068"/>
      <c r="L30" s="1068"/>
      <c r="M30" s="1068"/>
      <c r="N30" s="1068"/>
      <c r="O30" s="1068"/>
      <c r="P30" s="1069"/>
      <c r="Q30" s="1073">
        <v>1100</v>
      </c>
      <c r="R30" s="1074"/>
      <c r="S30" s="1074"/>
      <c r="T30" s="1074"/>
      <c r="U30" s="1074"/>
      <c r="V30" s="1074">
        <v>1085</v>
      </c>
      <c r="W30" s="1074"/>
      <c r="X30" s="1074"/>
      <c r="Y30" s="1074"/>
      <c r="Z30" s="1074"/>
      <c r="AA30" s="1074">
        <v>15</v>
      </c>
      <c r="AB30" s="1074"/>
      <c r="AC30" s="1074"/>
      <c r="AD30" s="1074"/>
      <c r="AE30" s="1075"/>
      <c r="AF30" s="1049">
        <v>15</v>
      </c>
      <c r="AG30" s="1050"/>
      <c r="AH30" s="1050"/>
      <c r="AI30" s="1050"/>
      <c r="AJ30" s="1051"/>
      <c r="AK30" s="1010">
        <v>497</v>
      </c>
      <c r="AL30" s="1000"/>
      <c r="AM30" s="1000"/>
      <c r="AN30" s="1000"/>
      <c r="AO30" s="1000"/>
      <c r="AP30" s="1000">
        <v>0</v>
      </c>
      <c r="AQ30" s="1000"/>
      <c r="AR30" s="1000"/>
      <c r="AS30" s="1000"/>
      <c r="AT30" s="1000"/>
      <c r="AU30" s="1000">
        <v>0</v>
      </c>
      <c r="AV30" s="1000"/>
      <c r="AW30" s="1000"/>
      <c r="AX30" s="1000"/>
      <c r="AY30" s="1000"/>
      <c r="AZ30" s="1072" t="s">
        <v>535</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383</v>
      </c>
      <c r="C31" s="1068"/>
      <c r="D31" s="1068"/>
      <c r="E31" s="1068"/>
      <c r="F31" s="1068"/>
      <c r="G31" s="1068"/>
      <c r="H31" s="1068"/>
      <c r="I31" s="1068"/>
      <c r="J31" s="1068"/>
      <c r="K31" s="1068"/>
      <c r="L31" s="1068"/>
      <c r="M31" s="1068"/>
      <c r="N31" s="1068"/>
      <c r="O31" s="1068"/>
      <c r="P31" s="1069"/>
      <c r="Q31" s="1073">
        <v>1049</v>
      </c>
      <c r="R31" s="1074"/>
      <c r="S31" s="1074"/>
      <c r="T31" s="1074"/>
      <c r="U31" s="1074"/>
      <c r="V31" s="1074">
        <v>792</v>
      </c>
      <c r="W31" s="1074"/>
      <c r="X31" s="1074"/>
      <c r="Y31" s="1074"/>
      <c r="Z31" s="1074"/>
      <c r="AA31" s="1074">
        <v>257</v>
      </c>
      <c r="AB31" s="1074"/>
      <c r="AC31" s="1074"/>
      <c r="AD31" s="1074"/>
      <c r="AE31" s="1075"/>
      <c r="AF31" s="1049">
        <v>386</v>
      </c>
      <c r="AG31" s="1050"/>
      <c r="AH31" s="1050"/>
      <c r="AI31" s="1050"/>
      <c r="AJ31" s="1051"/>
      <c r="AK31" s="1010">
        <v>1</v>
      </c>
      <c r="AL31" s="1000"/>
      <c r="AM31" s="1000"/>
      <c r="AN31" s="1000"/>
      <c r="AO31" s="1000"/>
      <c r="AP31" s="1000">
        <v>3082</v>
      </c>
      <c r="AQ31" s="1000"/>
      <c r="AR31" s="1000"/>
      <c r="AS31" s="1000"/>
      <c r="AT31" s="1000"/>
      <c r="AU31" s="1000">
        <v>12</v>
      </c>
      <c r="AV31" s="1000"/>
      <c r="AW31" s="1000"/>
      <c r="AX31" s="1000"/>
      <c r="AY31" s="1000"/>
      <c r="AZ31" s="1072" t="s">
        <v>536</v>
      </c>
      <c r="BA31" s="1072"/>
      <c r="BB31" s="1072"/>
      <c r="BC31" s="1072"/>
      <c r="BD31" s="1072"/>
      <c r="BE31" s="1062" t="s">
        <v>384</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385</v>
      </c>
      <c r="C32" s="1068"/>
      <c r="D32" s="1068"/>
      <c r="E32" s="1068"/>
      <c r="F32" s="1068"/>
      <c r="G32" s="1068"/>
      <c r="H32" s="1068"/>
      <c r="I32" s="1068"/>
      <c r="J32" s="1068"/>
      <c r="K32" s="1068"/>
      <c r="L32" s="1068"/>
      <c r="M32" s="1068"/>
      <c r="N32" s="1068"/>
      <c r="O32" s="1068"/>
      <c r="P32" s="1069"/>
      <c r="Q32" s="1073">
        <v>1210</v>
      </c>
      <c r="R32" s="1074"/>
      <c r="S32" s="1074"/>
      <c r="T32" s="1074"/>
      <c r="U32" s="1074"/>
      <c r="V32" s="1074">
        <v>1173</v>
      </c>
      <c r="W32" s="1074"/>
      <c r="X32" s="1074"/>
      <c r="Y32" s="1074"/>
      <c r="Z32" s="1074"/>
      <c r="AA32" s="1074">
        <v>36</v>
      </c>
      <c r="AB32" s="1074"/>
      <c r="AC32" s="1074"/>
      <c r="AD32" s="1074"/>
      <c r="AE32" s="1075"/>
      <c r="AF32" s="1049">
        <v>36</v>
      </c>
      <c r="AG32" s="1050"/>
      <c r="AH32" s="1050"/>
      <c r="AI32" s="1050"/>
      <c r="AJ32" s="1051"/>
      <c r="AK32" s="1010">
        <v>413</v>
      </c>
      <c r="AL32" s="1000"/>
      <c r="AM32" s="1000"/>
      <c r="AN32" s="1000"/>
      <c r="AO32" s="1000"/>
      <c r="AP32" s="1000">
        <v>4891</v>
      </c>
      <c r="AQ32" s="1000"/>
      <c r="AR32" s="1000"/>
      <c r="AS32" s="1000"/>
      <c r="AT32" s="1000"/>
      <c r="AU32" s="1000">
        <v>3404</v>
      </c>
      <c r="AV32" s="1000"/>
      <c r="AW32" s="1000"/>
      <c r="AX32" s="1000"/>
      <c r="AY32" s="1000"/>
      <c r="AZ32" s="1072" t="s">
        <v>535</v>
      </c>
      <c r="BA32" s="1072"/>
      <c r="BB32" s="1072"/>
      <c r="BC32" s="1072"/>
      <c r="BD32" s="1072"/>
      <c r="BE32" s="1062" t="s">
        <v>386</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c r="C33" s="1068"/>
      <c r="D33" s="1068"/>
      <c r="E33" s="1068"/>
      <c r="F33" s="1068"/>
      <c r="G33" s="1068"/>
      <c r="H33" s="1068"/>
      <c r="I33" s="1068"/>
      <c r="J33" s="1068"/>
      <c r="K33" s="1068"/>
      <c r="L33" s="1068"/>
      <c r="M33" s="1068"/>
      <c r="N33" s="1068"/>
      <c r="O33" s="1068"/>
      <c r="P33" s="1069"/>
      <c r="Q33" s="1073"/>
      <c r="R33" s="1074"/>
      <c r="S33" s="1074"/>
      <c r="T33" s="1074"/>
      <c r="U33" s="1074"/>
      <c r="V33" s="1074"/>
      <c r="W33" s="1074"/>
      <c r="X33" s="1074"/>
      <c r="Y33" s="1074"/>
      <c r="Z33" s="1074"/>
      <c r="AA33" s="1074"/>
      <c r="AB33" s="1074"/>
      <c r="AC33" s="1074"/>
      <c r="AD33" s="1074"/>
      <c r="AE33" s="1075"/>
      <c r="AF33" s="1049"/>
      <c r="AG33" s="1050"/>
      <c r="AH33" s="1050"/>
      <c r="AI33" s="1050"/>
      <c r="AJ33" s="1051"/>
      <c r="AK33" s="1010"/>
      <c r="AL33" s="1000"/>
      <c r="AM33" s="1000"/>
      <c r="AN33" s="1000"/>
      <c r="AO33" s="1000"/>
      <c r="AP33" s="1000"/>
      <c r="AQ33" s="1000"/>
      <c r="AR33" s="1000"/>
      <c r="AS33" s="1000"/>
      <c r="AT33" s="1000"/>
      <c r="AU33" s="1000"/>
      <c r="AV33" s="1000"/>
      <c r="AW33" s="1000"/>
      <c r="AX33" s="1000"/>
      <c r="AY33" s="1000"/>
      <c r="AZ33" s="1072"/>
      <c r="BA33" s="1072"/>
      <c r="BB33" s="1072"/>
      <c r="BC33" s="1072"/>
      <c r="BD33" s="1072"/>
      <c r="BE33" s="1062"/>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10"/>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10"/>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10"/>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10"/>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10"/>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10"/>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0"/>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0"/>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0"/>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0"/>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0"/>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0"/>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0"/>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0"/>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0"/>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0"/>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387</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936</v>
      </c>
      <c r="AG63" s="988"/>
      <c r="AH63" s="988"/>
      <c r="AI63" s="988"/>
      <c r="AJ63" s="1060"/>
      <c r="AK63" s="1061"/>
      <c r="AL63" s="992"/>
      <c r="AM63" s="992"/>
      <c r="AN63" s="992"/>
      <c r="AO63" s="992"/>
      <c r="AP63" s="988"/>
      <c r="AQ63" s="988"/>
      <c r="AR63" s="988"/>
      <c r="AS63" s="988"/>
      <c r="AT63" s="988"/>
      <c r="AU63" s="988"/>
      <c r="AV63" s="988"/>
      <c r="AW63" s="988"/>
      <c r="AX63" s="988"/>
      <c r="AY63" s="988"/>
      <c r="AZ63" s="1055"/>
      <c r="BA63" s="1055"/>
      <c r="BB63" s="1055"/>
      <c r="BC63" s="1055"/>
      <c r="BD63" s="1055"/>
      <c r="BE63" s="989"/>
      <c r="BF63" s="989"/>
      <c r="BG63" s="989"/>
      <c r="BH63" s="989"/>
      <c r="BI63" s="990"/>
      <c r="BJ63" s="1056" t="s">
        <v>111</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390</v>
      </c>
      <c r="B66" s="1026"/>
      <c r="C66" s="1026"/>
      <c r="D66" s="1026"/>
      <c r="E66" s="1026"/>
      <c r="F66" s="1026"/>
      <c r="G66" s="1026"/>
      <c r="H66" s="1026"/>
      <c r="I66" s="1026"/>
      <c r="J66" s="1026"/>
      <c r="K66" s="1026"/>
      <c r="L66" s="1026"/>
      <c r="M66" s="1026"/>
      <c r="N66" s="1026"/>
      <c r="O66" s="1026"/>
      <c r="P66" s="1027"/>
      <c r="Q66" s="1031" t="s">
        <v>372</v>
      </c>
      <c r="R66" s="1032"/>
      <c r="S66" s="1032"/>
      <c r="T66" s="1032"/>
      <c r="U66" s="1033"/>
      <c r="V66" s="1031" t="s">
        <v>373</v>
      </c>
      <c r="W66" s="1032"/>
      <c r="X66" s="1032"/>
      <c r="Y66" s="1032"/>
      <c r="Z66" s="1033"/>
      <c r="AA66" s="1031" t="s">
        <v>374</v>
      </c>
      <c r="AB66" s="1032"/>
      <c r="AC66" s="1032"/>
      <c r="AD66" s="1032"/>
      <c r="AE66" s="1033"/>
      <c r="AF66" s="1037" t="s">
        <v>375</v>
      </c>
      <c r="AG66" s="1038"/>
      <c r="AH66" s="1038"/>
      <c r="AI66" s="1038"/>
      <c r="AJ66" s="1039"/>
      <c r="AK66" s="1031" t="s">
        <v>376</v>
      </c>
      <c r="AL66" s="1026"/>
      <c r="AM66" s="1026"/>
      <c r="AN66" s="1026"/>
      <c r="AO66" s="1027"/>
      <c r="AP66" s="1031" t="s">
        <v>377</v>
      </c>
      <c r="AQ66" s="1032"/>
      <c r="AR66" s="1032"/>
      <c r="AS66" s="1032"/>
      <c r="AT66" s="1033"/>
      <c r="AU66" s="1031" t="s">
        <v>391</v>
      </c>
      <c r="AV66" s="1032"/>
      <c r="AW66" s="1032"/>
      <c r="AX66" s="1032"/>
      <c r="AY66" s="1033"/>
      <c r="AZ66" s="1031" t="s">
        <v>355</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537</v>
      </c>
      <c r="C68" s="1016"/>
      <c r="D68" s="1016"/>
      <c r="E68" s="1016"/>
      <c r="F68" s="1016"/>
      <c r="G68" s="1016"/>
      <c r="H68" s="1016"/>
      <c r="I68" s="1016"/>
      <c r="J68" s="1016"/>
      <c r="K68" s="1016"/>
      <c r="L68" s="1016"/>
      <c r="M68" s="1016"/>
      <c r="N68" s="1016"/>
      <c r="O68" s="1016"/>
      <c r="P68" s="1017"/>
      <c r="Q68" s="1018">
        <v>10396</v>
      </c>
      <c r="R68" s="1012"/>
      <c r="S68" s="1012"/>
      <c r="T68" s="1012"/>
      <c r="U68" s="1012"/>
      <c r="V68" s="1012">
        <v>10015</v>
      </c>
      <c r="W68" s="1012"/>
      <c r="X68" s="1012"/>
      <c r="Y68" s="1012"/>
      <c r="Z68" s="1012"/>
      <c r="AA68" s="1012">
        <v>381</v>
      </c>
      <c r="AB68" s="1012"/>
      <c r="AC68" s="1012"/>
      <c r="AD68" s="1012"/>
      <c r="AE68" s="1012"/>
      <c r="AF68" s="1012">
        <v>381</v>
      </c>
      <c r="AG68" s="1012"/>
      <c r="AH68" s="1012"/>
      <c r="AI68" s="1012"/>
      <c r="AJ68" s="1012"/>
      <c r="AK68" s="1012" t="s">
        <v>535</v>
      </c>
      <c r="AL68" s="1012"/>
      <c r="AM68" s="1012"/>
      <c r="AN68" s="1012"/>
      <c r="AO68" s="1012"/>
      <c r="AP68" s="1012">
        <v>5055</v>
      </c>
      <c r="AQ68" s="1012"/>
      <c r="AR68" s="1012"/>
      <c r="AS68" s="1012"/>
      <c r="AT68" s="1012"/>
      <c r="AU68" s="1012">
        <v>81</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2083</v>
      </c>
      <c r="R69" s="1000"/>
      <c r="S69" s="1000"/>
      <c r="T69" s="1000"/>
      <c r="U69" s="1000"/>
      <c r="V69" s="1000">
        <v>1965</v>
      </c>
      <c r="W69" s="1000"/>
      <c r="X69" s="1000"/>
      <c r="Y69" s="1000"/>
      <c r="Z69" s="1000"/>
      <c r="AA69" s="1000">
        <v>118</v>
      </c>
      <c r="AB69" s="1000"/>
      <c r="AC69" s="1000"/>
      <c r="AD69" s="1000"/>
      <c r="AE69" s="1000"/>
      <c r="AF69" s="1000">
        <v>118</v>
      </c>
      <c r="AG69" s="1000"/>
      <c r="AH69" s="1000"/>
      <c r="AI69" s="1000"/>
      <c r="AJ69" s="1000"/>
      <c r="AK69" s="1000" t="s">
        <v>535</v>
      </c>
      <c r="AL69" s="1000"/>
      <c r="AM69" s="1000"/>
      <c r="AN69" s="1000"/>
      <c r="AO69" s="1000"/>
      <c r="AP69" s="1000">
        <v>1288</v>
      </c>
      <c r="AQ69" s="1000"/>
      <c r="AR69" s="1000"/>
      <c r="AS69" s="1000"/>
      <c r="AT69" s="1000"/>
      <c r="AU69" s="1000">
        <v>255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446</v>
      </c>
      <c r="R70" s="1000"/>
      <c r="S70" s="1000"/>
      <c r="T70" s="1000"/>
      <c r="U70" s="1000"/>
      <c r="V70" s="1000">
        <v>403</v>
      </c>
      <c r="W70" s="1000"/>
      <c r="X70" s="1000"/>
      <c r="Y70" s="1000"/>
      <c r="Z70" s="1000"/>
      <c r="AA70" s="1000">
        <v>43</v>
      </c>
      <c r="AB70" s="1000"/>
      <c r="AC70" s="1000"/>
      <c r="AD70" s="1000"/>
      <c r="AE70" s="1000"/>
      <c r="AF70" s="1000">
        <v>43</v>
      </c>
      <c r="AG70" s="1000"/>
      <c r="AH70" s="1000"/>
      <c r="AI70" s="1000"/>
      <c r="AJ70" s="1000"/>
      <c r="AK70" s="1000" t="s">
        <v>535</v>
      </c>
      <c r="AL70" s="1000"/>
      <c r="AM70" s="1000"/>
      <c r="AN70" s="1000"/>
      <c r="AO70" s="1000"/>
      <c r="AP70" s="1000">
        <v>702</v>
      </c>
      <c r="AQ70" s="1000"/>
      <c r="AR70" s="1000"/>
      <c r="AS70" s="1000"/>
      <c r="AT70" s="1000"/>
      <c r="AU70" s="1000">
        <v>109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418</v>
      </c>
      <c r="R71" s="1000"/>
      <c r="S71" s="1000"/>
      <c r="T71" s="1000"/>
      <c r="U71" s="1000"/>
      <c r="V71" s="1000">
        <v>398</v>
      </c>
      <c r="W71" s="1000"/>
      <c r="X71" s="1000"/>
      <c r="Y71" s="1000"/>
      <c r="Z71" s="1000"/>
      <c r="AA71" s="1000">
        <v>20</v>
      </c>
      <c r="AB71" s="1000"/>
      <c r="AC71" s="1000"/>
      <c r="AD71" s="1000"/>
      <c r="AE71" s="1000"/>
      <c r="AF71" s="1000">
        <v>20</v>
      </c>
      <c r="AG71" s="1000"/>
      <c r="AH71" s="1000"/>
      <c r="AI71" s="1000"/>
      <c r="AJ71" s="1000"/>
      <c r="AK71" s="1000" t="s">
        <v>535</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1004</v>
      </c>
      <c r="R72" s="1000"/>
      <c r="S72" s="1000"/>
      <c r="T72" s="1000"/>
      <c r="U72" s="1000"/>
      <c r="V72" s="1000">
        <v>983</v>
      </c>
      <c r="W72" s="1000"/>
      <c r="X72" s="1000"/>
      <c r="Y72" s="1000"/>
      <c r="Z72" s="1000"/>
      <c r="AA72" s="1000">
        <v>21</v>
      </c>
      <c r="AB72" s="1000"/>
      <c r="AC72" s="1000"/>
      <c r="AD72" s="1000"/>
      <c r="AE72" s="1000"/>
      <c r="AF72" s="1000">
        <v>21</v>
      </c>
      <c r="AG72" s="1000"/>
      <c r="AH72" s="1000"/>
      <c r="AI72" s="1000"/>
      <c r="AJ72" s="1000"/>
      <c r="AK72" s="1000">
        <v>116</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34.5" customHeight="1">
      <c r="A73" s="214">
        <v>6</v>
      </c>
      <c r="B73" s="1007" t="s">
        <v>547</v>
      </c>
      <c r="C73" s="1004"/>
      <c r="D73" s="1004"/>
      <c r="E73" s="1004"/>
      <c r="F73" s="1004"/>
      <c r="G73" s="1004"/>
      <c r="H73" s="1004"/>
      <c r="I73" s="1004"/>
      <c r="J73" s="1004"/>
      <c r="K73" s="1004"/>
      <c r="L73" s="1004"/>
      <c r="M73" s="1004"/>
      <c r="N73" s="1004"/>
      <c r="O73" s="1004"/>
      <c r="P73" s="1005"/>
      <c r="Q73" s="1006">
        <v>387</v>
      </c>
      <c r="R73" s="1000"/>
      <c r="S73" s="1000"/>
      <c r="T73" s="1000"/>
      <c r="U73" s="1000"/>
      <c r="V73" s="1000">
        <v>256</v>
      </c>
      <c r="W73" s="1000"/>
      <c r="X73" s="1000"/>
      <c r="Y73" s="1000"/>
      <c r="Z73" s="1000"/>
      <c r="AA73" s="1000">
        <v>131</v>
      </c>
      <c r="AB73" s="1000"/>
      <c r="AC73" s="1000"/>
      <c r="AD73" s="1000"/>
      <c r="AE73" s="1000"/>
      <c r="AF73" s="1000">
        <v>131</v>
      </c>
      <c r="AG73" s="1000"/>
      <c r="AH73" s="1000"/>
      <c r="AI73" s="1000"/>
      <c r="AJ73" s="1000"/>
      <c r="AK73" s="1000" t="s">
        <v>535</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55</v>
      </c>
      <c r="R74" s="1000"/>
      <c r="S74" s="1000"/>
      <c r="T74" s="1000"/>
      <c r="U74" s="1000"/>
      <c r="V74" s="1000">
        <v>66</v>
      </c>
      <c r="W74" s="1000"/>
      <c r="X74" s="1000"/>
      <c r="Y74" s="1000"/>
      <c r="Z74" s="1000"/>
      <c r="AA74" s="1000">
        <v>-11</v>
      </c>
      <c r="AB74" s="1000"/>
      <c r="AC74" s="1000"/>
      <c r="AD74" s="1000"/>
      <c r="AE74" s="1000"/>
      <c r="AF74" s="1000">
        <v>230</v>
      </c>
      <c r="AG74" s="1000"/>
      <c r="AH74" s="1000"/>
      <c r="AI74" s="1000"/>
      <c r="AJ74" s="1000"/>
      <c r="AK74" s="1000" t="s">
        <v>549</v>
      </c>
      <c r="AL74" s="1000"/>
      <c r="AM74" s="1000"/>
      <c r="AN74" s="1000"/>
      <c r="AO74" s="1000"/>
      <c r="AP74" s="1000">
        <v>141</v>
      </c>
      <c r="AQ74" s="1000"/>
      <c r="AR74" s="1000"/>
      <c r="AS74" s="1000"/>
      <c r="AT74" s="1000"/>
      <c r="AU74" s="1000" t="s">
        <v>551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8">
        <v>8353</v>
      </c>
      <c r="R75" s="1009"/>
      <c r="S75" s="1009"/>
      <c r="T75" s="1009"/>
      <c r="U75" s="1010"/>
      <c r="V75" s="1011">
        <v>8407</v>
      </c>
      <c r="W75" s="1009"/>
      <c r="X75" s="1009"/>
      <c r="Y75" s="1009"/>
      <c r="Z75" s="1010"/>
      <c r="AA75" s="1011">
        <v>-54</v>
      </c>
      <c r="AB75" s="1009"/>
      <c r="AC75" s="1009"/>
      <c r="AD75" s="1009"/>
      <c r="AE75" s="1010"/>
      <c r="AF75" s="1011">
        <v>2429</v>
      </c>
      <c r="AG75" s="1009"/>
      <c r="AH75" s="1009"/>
      <c r="AI75" s="1009"/>
      <c r="AJ75" s="1010"/>
      <c r="AK75" s="1011" t="s">
        <v>550</v>
      </c>
      <c r="AL75" s="1009"/>
      <c r="AM75" s="1009"/>
      <c r="AN75" s="1009"/>
      <c r="AO75" s="1010"/>
      <c r="AP75" s="1011">
        <v>9579</v>
      </c>
      <c r="AQ75" s="1009"/>
      <c r="AR75" s="1009"/>
      <c r="AS75" s="1009"/>
      <c r="AT75" s="1010"/>
      <c r="AU75" s="1011">
        <v>1734</v>
      </c>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8">
        <v>4</v>
      </c>
      <c r="R76" s="1009"/>
      <c r="S76" s="1009"/>
      <c r="T76" s="1009"/>
      <c r="U76" s="1010"/>
      <c r="V76" s="1011">
        <v>3</v>
      </c>
      <c r="W76" s="1009"/>
      <c r="X76" s="1009"/>
      <c r="Y76" s="1009"/>
      <c r="Z76" s="1010"/>
      <c r="AA76" s="1011">
        <v>1</v>
      </c>
      <c r="AB76" s="1009"/>
      <c r="AC76" s="1009"/>
      <c r="AD76" s="1009"/>
      <c r="AE76" s="1010"/>
      <c r="AF76" s="1011">
        <v>1</v>
      </c>
      <c r="AG76" s="1009"/>
      <c r="AH76" s="1009"/>
      <c r="AI76" s="1009"/>
      <c r="AJ76" s="1010"/>
      <c r="AK76" s="1011" t="s">
        <v>535</v>
      </c>
      <c r="AL76" s="1009"/>
      <c r="AM76" s="1009"/>
      <c r="AN76" s="1009"/>
      <c r="AO76" s="1010"/>
      <c r="AP76" s="1011" t="s">
        <v>549</v>
      </c>
      <c r="AQ76" s="1009"/>
      <c r="AR76" s="1009"/>
      <c r="AS76" s="1009"/>
      <c r="AT76" s="1010"/>
      <c r="AU76" s="1011" t="s">
        <v>549</v>
      </c>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8">
        <v>4927</v>
      </c>
      <c r="R77" s="1009"/>
      <c r="S77" s="1009"/>
      <c r="T77" s="1009"/>
      <c r="U77" s="1010"/>
      <c r="V77" s="1011">
        <v>4761</v>
      </c>
      <c r="W77" s="1009"/>
      <c r="X77" s="1009"/>
      <c r="Y77" s="1009"/>
      <c r="Z77" s="1010"/>
      <c r="AA77" s="1011">
        <v>166</v>
      </c>
      <c r="AB77" s="1009"/>
      <c r="AC77" s="1009"/>
      <c r="AD77" s="1009"/>
      <c r="AE77" s="1010"/>
      <c r="AF77" s="1011">
        <v>166</v>
      </c>
      <c r="AG77" s="1009"/>
      <c r="AH77" s="1009"/>
      <c r="AI77" s="1009"/>
      <c r="AJ77" s="1010"/>
      <c r="AK77" s="1011" t="s">
        <v>535</v>
      </c>
      <c r="AL77" s="1009"/>
      <c r="AM77" s="1009"/>
      <c r="AN77" s="1009"/>
      <c r="AO77" s="1010"/>
      <c r="AP77" s="1011" t="s">
        <v>549</v>
      </c>
      <c r="AQ77" s="1009"/>
      <c r="AR77" s="1009"/>
      <c r="AS77" s="1009"/>
      <c r="AT77" s="1010"/>
      <c r="AU77" s="1011" t="s">
        <v>549</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546</v>
      </c>
      <c r="C78" s="1004"/>
      <c r="D78" s="1004"/>
      <c r="E78" s="1004"/>
      <c r="F78" s="1004"/>
      <c r="G78" s="1004"/>
      <c r="H78" s="1004"/>
      <c r="I78" s="1004"/>
      <c r="J78" s="1004"/>
      <c r="K78" s="1004"/>
      <c r="L78" s="1004"/>
      <c r="M78" s="1004"/>
      <c r="N78" s="1004"/>
      <c r="O78" s="1004"/>
      <c r="P78" s="1005"/>
      <c r="Q78" s="1006">
        <v>5132</v>
      </c>
      <c r="R78" s="1000"/>
      <c r="S78" s="1000"/>
      <c r="T78" s="1000"/>
      <c r="U78" s="1000"/>
      <c r="V78" s="1000">
        <v>5056</v>
      </c>
      <c r="W78" s="1000"/>
      <c r="X78" s="1000"/>
      <c r="Y78" s="1000"/>
      <c r="Z78" s="1000"/>
      <c r="AA78" s="1000">
        <v>76</v>
      </c>
      <c r="AB78" s="1000"/>
      <c r="AC78" s="1000"/>
      <c r="AD78" s="1000"/>
      <c r="AE78" s="1000"/>
      <c r="AF78" s="1000">
        <v>76</v>
      </c>
      <c r="AG78" s="1000"/>
      <c r="AH78" s="1000"/>
      <c r="AI78" s="1000"/>
      <c r="AJ78" s="1000"/>
      <c r="AK78" s="1000">
        <v>1017</v>
      </c>
      <c r="AL78" s="1000"/>
      <c r="AM78" s="1000"/>
      <c r="AN78" s="1000"/>
      <c r="AO78" s="1000"/>
      <c r="AP78" s="1000" t="s">
        <v>549</v>
      </c>
      <c r="AQ78" s="1000"/>
      <c r="AR78" s="1000"/>
      <c r="AS78" s="1000"/>
      <c r="AT78" s="1000"/>
      <c r="AU78" s="1000" t="s">
        <v>549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38.25" customHeight="1">
      <c r="A79" s="214">
        <v>12</v>
      </c>
      <c r="B79" s="1007" t="s">
        <v>548</v>
      </c>
      <c r="C79" s="1004"/>
      <c r="D79" s="1004"/>
      <c r="E79" s="1004"/>
      <c r="F79" s="1004"/>
      <c r="G79" s="1004"/>
      <c r="H79" s="1004"/>
      <c r="I79" s="1004"/>
      <c r="J79" s="1004"/>
      <c r="K79" s="1004"/>
      <c r="L79" s="1004"/>
      <c r="M79" s="1004"/>
      <c r="N79" s="1004"/>
      <c r="O79" s="1004"/>
      <c r="P79" s="1005"/>
      <c r="Q79" s="1006">
        <v>1295268</v>
      </c>
      <c r="R79" s="1000"/>
      <c r="S79" s="1000"/>
      <c r="T79" s="1000"/>
      <c r="U79" s="1000"/>
      <c r="V79" s="1000">
        <v>1252615</v>
      </c>
      <c r="W79" s="1000"/>
      <c r="X79" s="1000"/>
      <c r="Y79" s="1000"/>
      <c r="Z79" s="1000"/>
      <c r="AA79" s="1000">
        <v>42653</v>
      </c>
      <c r="AB79" s="1000"/>
      <c r="AC79" s="1000"/>
      <c r="AD79" s="1000"/>
      <c r="AE79" s="1000"/>
      <c r="AF79" s="1000">
        <v>42653</v>
      </c>
      <c r="AG79" s="1000"/>
      <c r="AH79" s="1000"/>
      <c r="AI79" s="1000"/>
      <c r="AJ79" s="1000"/>
      <c r="AK79" s="1000">
        <v>10499</v>
      </c>
      <c r="AL79" s="1000"/>
      <c r="AM79" s="1000"/>
      <c r="AN79" s="1000"/>
      <c r="AO79" s="1000"/>
      <c r="AP79" s="1000" t="s">
        <v>549</v>
      </c>
      <c r="AQ79" s="1000"/>
      <c r="AR79" s="1000"/>
      <c r="AS79" s="1000"/>
      <c r="AT79" s="1000"/>
      <c r="AU79" s="1000" t="s">
        <v>549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46269</v>
      </c>
      <c r="AG88" s="988"/>
      <c r="AH88" s="988"/>
      <c r="AI88" s="988"/>
      <c r="AJ88" s="988"/>
      <c r="AK88" s="992"/>
      <c r="AL88" s="992"/>
      <c r="AM88" s="992"/>
      <c r="AN88" s="992"/>
      <c r="AO88" s="992"/>
      <c r="AP88" s="988">
        <v>16765</v>
      </c>
      <c r="AQ88" s="988"/>
      <c r="AR88" s="988"/>
      <c r="AS88" s="988"/>
      <c r="AT88" s="988"/>
      <c r="AU88" s="988">
        <v>2179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47</v>
      </c>
      <c r="CS102" s="980"/>
      <c r="CT102" s="980"/>
      <c r="CU102" s="980"/>
      <c r="CV102" s="981"/>
      <c r="CW102" s="979">
        <v>4</v>
      </c>
      <c r="CX102" s="980"/>
      <c r="CY102" s="980"/>
      <c r="CZ102" s="980"/>
      <c r="DA102" s="981"/>
      <c r="DB102" s="979" t="s">
        <v>549</v>
      </c>
      <c r="DC102" s="980"/>
      <c r="DD102" s="980"/>
      <c r="DE102" s="980"/>
      <c r="DF102" s="981"/>
      <c r="DG102" s="979">
        <v>1421</v>
      </c>
      <c r="DH102" s="980"/>
      <c r="DI102" s="980"/>
      <c r="DJ102" s="980"/>
      <c r="DK102" s="981"/>
      <c r="DL102" s="979" t="s">
        <v>549</v>
      </c>
      <c r="DM102" s="980"/>
      <c r="DN102" s="980"/>
      <c r="DO102" s="980"/>
      <c r="DP102" s="981"/>
      <c r="DQ102" s="979" t="s">
        <v>549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287</v>
      </c>
      <c r="AG109" s="923"/>
      <c r="AH109" s="923"/>
      <c r="AI109" s="923"/>
      <c r="AJ109" s="924"/>
      <c r="AK109" s="925" t="s">
        <v>286</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287</v>
      </c>
      <c r="BW109" s="923"/>
      <c r="BX109" s="923"/>
      <c r="BY109" s="923"/>
      <c r="BZ109" s="924"/>
      <c r="CA109" s="925" t="s">
        <v>286</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287</v>
      </c>
      <c r="DM109" s="923"/>
      <c r="DN109" s="923"/>
      <c r="DO109" s="923"/>
      <c r="DP109" s="924"/>
      <c r="DQ109" s="925" t="s">
        <v>286</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1234709</v>
      </c>
      <c r="AB110" s="916"/>
      <c r="AC110" s="916"/>
      <c r="AD110" s="916"/>
      <c r="AE110" s="917"/>
      <c r="AF110" s="918">
        <v>1205794</v>
      </c>
      <c r="AG110" s="916"/>
      <c r="AH110" s="916"/>
      <c r="AI110" s="916"/>
      <c r="AJ110" s="917"/>
      <c r="AK110" s="918">
        <v>1192874</v>
      </c>
      <c r="AL110" s="916"/>
      <c r="AM110" s="916"/>
      <c r="AN110" s="916"/>
      <c r="AO110" s="917"/>
      <c r="AP110" s="919">
        <v>11.4</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11685921</v>
      </c>
      <c r="BR110" s="863"/>
      <c r="BS110" s="863"/>
      <c r="BT110" s="863"/>
      <c r="BU110" s="863"/>
      <c r="BV110" s="863">
        <v>10793961</v>
      </c>
      <c r="BW110" s="863"/>
      <c r="BX110" s="863"/>
      <c r="BY110" s="863"/>
      <c r="BZ110" s="863"/>
      <c r="CA110" s="863">
        <v>10808373</v>
      </c>
      <c r="CB110" s="863"/>
      <c r="CC110" s="863"/>
      <c r="CD110" s="863"/>
      <c r="CE110" s="863"/>
      <c r="CF110" s="887">
        <v>103</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1258314</v>
      </c>
      <c r="BR111" s="835"/>
      <c r="BS111" s="835"/>
      <c r="BT111" s="835"/>
      <c r="BU111" s="835"/>
      <c r="BV111" s="835">
        <v>1429751</v>
      </c>
      <c r="BW111" s="835"/>
      <c r="BX111" s="835"/>
      <c r="BY111" s="835"/>
      <c r="BZ111" s="835"/>
      <c r="CA111" s="835">
        <v>1523217</v>
      </c>
      <c r="CB111" s="835"/>
      <c r="CC111" s="835"/>
      <c r="CD111" s="835"/>
      <c r="CE111" s="835"/>
      <c r="CF111" s="896">
        <v>14.5</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3394075</v>
      </c>
      <c r="BR112" s="835"/>
      <c r="BS112" s="835"/>
      <c r="BT112" s="835"/>
      <c r="BU112" s="835"/>
      <c r="BV112" s="835">
        <v>3403079</v>
      </c>
      <c r="BW112" s="835"/>
      <c r="BX112" s="835"/>
      <c r="BY112" s="835"/>
      <c r="BZ112" s="835"/>
      <c r="CA112" s="835">
        <v>3416125</v>
      </c>
      <c r="CB112" s="835"/>
      <c r="CC112" s="835"/>
      <c r="CD112" s="835"/>
      <c r="CE112" s="835"/>
      <c r="CF112" s="896">
        <v>32.5</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370829</v>
      </c>
      <c r="AB113" s="944"/>
      <c r="AC113" s="944"/>
      <c r="AD113" s="944"/>
      <c r="AE113" s="945"/>
      <c r="AF113" s="946">
        <v>377392</v>
      </c>
      <c r="AG113" s="944"/>
      <c r="AH113" s="944"/>
      <c r="AI113" s="944"/>
      <c r="AJ113" s="945"/>
      <c r="AK113" s="946">
        <v>378154</v>
      </c>
      <c r="AL113" s="944"/>
      <c r="AM113" s="944"/>
      <c r="AN113" s="944"/>
      <c r="AO113" s="945"/>
      <c r="AP113" s="947">
        <v>3.6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2176570</v>
      </c>
      <c r="BR113" s="835"/>
      <c r="BS113" s="835"/>
      <c r="BT113" s="835"/>
      <c r="BU113" s="835"/>
      <c r="BV113" s="835">
        <v>2238230</v>
      </c>
      <c r="BW113" s="835"/>
      <c r="BX113" s="835"/>
      <c r="BY113" s="835"/>
      <c r="BZ113" s="835"/>
      <c r="CA113" s="835">
        <v>2178565</v>
      </c>
      <c r="CB113" s="835"/>
      <c r="CC113" s="835"/>
      <c r="CD113" s="835"/>
      <c r="CE113" s="835"/>
      <c r="CF113" s="896">
        <v>20.8</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163110</v>
      </c>
      <c r="AB114" s="798"/>
      <c r="AC114" s="798"/>
      <c r="AD114" s="798"/>
      <c r="AE114" s="799"/>
      <c r="AF114" s="800">
        <v>168840</v>
      </c>
      <c r="AG114" s="798"/>
      <c r="AH114" s="798"/>
      <c r="AI114" s="798"/>
      <c r="AJ114" s="799"/>
      <c r="AK114" s="800">
        <v>177422</v>
      </c>
      <c r="AL114" s="798"/>
      <c r="AM114" s="798"/>
      <c r="AN114" s="798"/>
      <c r="AO114" s="799"/>
      <c r="AP114" s="845">
        <v>1.7</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1287905</v>
      </c>
      <c r="BR114" s="835"/>
      <c r="BS114" s="835"/>
      <c r="BT114" s="835"/>
      <c r="BU114" s="835"/>
      <c r="BV114" s="835">
        <v>1206085</v>
      </c>
      <c r="BW114" s="835"/>
      <c r="BX114" s="835"/>
      <c r="BY114" s="835"/>
      <c r="BZ114" s="835"/>
      <c r="CA114" s="835">
        <v>1159947</v>
      </c>
      <c r="CB114" s="835"/>
      <c r="CC114" s="835"/>
      <c r="CD114" s="835"/>
      <c r="CE114" s="835"/>
      <c r="CF114" s="896">
        <v>11.1</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3477</v>
      </c>
      <c r="AB115" s="944"/>
      <c r="AC115" s="944"/>
      <c r="AD115" s="944"/>
      <c r="AE115" s="945"/>
      <c r="AF115" s="946">
        <v>6327</v>
      </c>
      <c r="AG115" s="944"/>
      <c r="AH115" s="944"/>
      <c r="AI115" s="944"/>
      <c r="AJ115" s="945"/>
      <c r="AK115" s="946">
        <v>8291</v>
      </c>
      <c r="AL115" s="944"/>
      <c r="AM115" s="944"/>
      <c r="AN115" s="944"/>
      <c r="AO115" s="945"/>
      <c r="AP115" s="947">
        <v>0.1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1244814</v>
      </c>
      <c r="DH115" s="798"/>
      <c r="DI115" s="798"/>
      <c r="DJ115" s="798"/>
      <c r="DK115" s="799"/>
      <c r="DL115" s="800">
        <v>1420751</v>
      </c>
      <c r="DM115" s="798"/>
      <c r="DN115" s="798"/>
      <c r="DO115" s="798"/>
      <c r="DP115" s="799"/>
      <c r="DQ115" s="800">
        <v>1518717</v>
      </c>
      <c r="DR115" s="798"/>
      <c r="DS115" s="798"/>
      <c r="DT115" s="798"/>
      <c r="DU115" s="799"/>
      <c r="DV115" s="845">
        <v>14.5</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13500</v>
      </c>
      <c r="DH116" s="798"/>
      <c r="DI116" s="798"/>
      <c r="DJ116" s="798"/>
      <c r="DK116" s="799"/>
      <c r="DL116" s="800">
        <v>9000</v>
      </c>
      <c r="DM116" s="798"/>
      <c r="DN116" s="798"/>
      <c r="DO116" s="798"/>
      <c r="DP116" s="799"/>
      <c r="DQ116" s="800">
        <v>4500</v>
      </c>
      <c r="DR116" s="798"/>
      <c r="DS116" s="798"/>
      <c r="DT116" s="798"/>
      <c r="DU116" s="799"/>
      <c r="DV116" s="845">
        <v>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1772125</v>
      </c>
      <c r="AB117" s="930"/>
      <c r="AC117" s="930"/>
      <c r="AD117" s="930"/>
      <c r="AE117" s="931"/>
      <c r="AF117" s="932">
        <v>1758353</v>
      </c>
      <c r="AG117" s="930"/>
      <c r="AH117" s="930"/>
      <c r="AI117" s="930"/>
      <c r="AJ117" s="931"/>
      <c r="AK117" s="932">
        <v>1756741</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287</v>
      </c>
      <c r="AG118" s="923"/>
      <c r="AH118" s="923"/>
      <c r="AI118" s="923"/>
      <c r="AJ118" s="924"/>
      <c r="AK118" s="925" t="s">
        <v>286</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432</v>
      </c>
      <c r="BP119" s="899"/>
      <c r="BQ119" s="903">
        <v>19802785</v>
      </c>
      <c r="BR119" s="866"/>
      <c r="BS119" s="866"/>
      <c r="BT119" s="866"/>
      <c r="BU119" s="866"/>
      <c r="BV119" s="866">
        <v>19071106</v>
      </c>
      <c r="BW119" s="866"/>
      <c r="BX119" s="866"/>
      <c r="BY119" s="866"/>
      <c r="BZ119" s="866"/>
      <c r="CA119" s="866">
        <v>19086227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5182357</v>
      </c>
      <c r="BR120" s="863"/>
      <c r="BS120" s="863"/>
      <c r="BT120" s="863"/>
      <c r="BU120" s="863"/>
      <c r="BV120" s="863">
        <v>5010645</v>
      </c>
      <c r="BW120" s="863"/>
      <c r="BX120" s="863"/>
      <c r="BY120" s="863"/>
      <c r="BZ120" s="863"/>
      <c r="CA120" s="863">
        <v>4095135</v>
      </c>
      <c r="CB120" s="863"/>
      <c r="CC120" s="863"/>
      <c r="CD120" s="863"/>
      <c r="CE120" s="863"/>
      <c r="CF120" s="887">
        <v>39</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3364969</v>
      </c>
      <c r="DH120" s="863"/>
      <c r="DI120" s="863"/>
      <c r="DJ120" s="863"/>
      <c r="DK120" s="863"/>
      <c r="DL120" s="863">
        <v>3382922</v>
      </c>
      <c r="DM120" s="863"/>
      <c r="DN120" s="863"/>
      <c r="DO120" s="863"/>
      <c r="DP120" s="863"/>
      <c r="DQ120" s="863">
        <v>3403796</v>
      </c>
      <c r="DR120" s="863"/>
      <c r="DS120" s="863"/>
      <c r="DT120" s="863"/>
      <c r="DU120" s="863"/>
      <c r="DV120" s="864">
        <v>32.4</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5229926</v>
      </c>
      <c r="BR121" s="835"/>
      <c r="BS121" s="835"/>
      <c r="BT121" s="835"/>
      <c r="BU121" s="835"/>
      <c r="BV121" s="835">
        <v>5096000</v>
      </c>
      <c r="BW121" s="835"/>
      <c r="BX121" s="835"/>
      <c r="BY121" s="835"/>
      <c r="BZ121" s="835"/>
      <c r="CA121" s="835">
        <v>5350127</v>
      </c>
      <c r="CB121" s="835"/>
      <c r="CC121" s="835"/>
      <c r="CD121" s="835"/>
      <c r="CE121" s="835"/>
      <c r="CF121" s="896">
        <v>51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29106</v>
      </c>
      <c r="DH121" s="835"/>
      <c r="DI121" s="835"/>
      <c r="DJ121" s="835"/>
      <c r="DK121" s="835"/>
      <c r="DL121" s="835">
        <v>20157</v>
      </c>
      <c r="DM121" s="835"/>
      <c r="DN121" s="835"/>
      <c r="DO121" s="835"/>
      <c r="DP121" s="835"/>
      <c r="DQ121" s="835">
        <v>12329</v>
      </c>
      <c r="DR121" s="835"/>
      <c r="DS121" s="835"/>
      <c r="DT121" s="835"/>
      <c r="DU121" s="835"/>
      <c r="DV121" s="812">
        <v>0.1</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11990206</v>
      </c>
      <c r="BR122" s="866"/>
      <c r="BS122" s="866"/>
      <c r="BT122" s="866"/>
      <c r="BU122" s="866"/>
      <c r="BV122" s="866">
        <v>11265680</v>
      </c>
      <c r="BW122" s="866"/>
      <c r="BX122" s="866"/>
      <c r="BY122" s="866"/>
      <c r="BZ122" s="866"/>
      <c r="CA122" s="866">
        <v>10485560</v>
      </c>
      <c r="CB122" s="866"/>
      <c r="CC122" s="866"/>
      <c r="CD122" s="866"/>
      <c r="CE122" s="866"/>
      <c r="CF122" s="867">
        <v>99.9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440</v>
      </c>
      <c r="BP123" s="899"/>
      <c r="BQ123" s="853">
        <v>22402489</v>
      </c>
      <c r="BR123" s="854"/>
      <c r="BS123" s="854"/>
      <c r="BT123" s="854"/>
      <c r="BU123" s="854"/>
      <c r="BV123" s="854">
        <v>21372325</v>
      </c>
      <c r="BW123" s="854"/>
      <c r="BX123" s="854"/>
      <c r="BY123" s="854"/>
      <c r="BZ123" s="854"/>
      <c r="CA123" s="854">
        <v>19930822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v>2784</v>
      </c>
      <c r="AG126" s="798"/>
      <c r="AH126" s="798"/>
      <c r="AI126" s="798"/>
      <c r="AJ126" s="799"/>
      <c r="AK126" s="800">
        <v>6390</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3477</v>
      </c>
      <c r="AB127" s="798"/>
      <c r="AC127" s="798"/>
      <c r="AD127" s="798"/>
      <c r="AE127" s="799"/>
      <c r="AF127" s="800">
        <v>3543</v>
      </c>
      <c r="AG127" s="798"/>
      <c r="AH127" s="798"/>
      <c r="AI127" s="798"/>
      <c r="AJ127" s="799"/>
      <c r="AK127" s="800">
        <v>1901</v>
      </c>
      <c r="AL127" s="798"/>
      <c r="AM127" s="798"/>
      <c r="AN127" s="798"/>
      <c r="AO127" s="799"/>
      <c r="AP127" s="845">
        <v>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529062</v>
      </c>
      <c r="AB128" s="819"/>
      <c r="AC128" s="819"/>
      <c r="AD128" s="819"/>
      <c r="AE128" s="820"/>
      <c r="AF128" s="821">
        <v>543838</v>
      </c>
      <c r="AG128" s="819"/>
      <c r="AH128" s="819"/>
      <c r="AI128" s="819"/>
      <c r="AJ128" s="820"/>
      <c r="AK128" s="821">
        <v>456768</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111</v>
      </c>
      <c r="BG128" s="805"/>
      <c r="BH128" s="805"/>
      <c r="BI128" s="805"/>
      <c r="BJ128" s="805"/>
      <c r="BK128" s="805"/>
      <c r="BL128" s="828"/>
      <c r="BM128" s="804">
        <v>13.11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11037450</v>
      </c>
      <c r="AB129" s="798"/>
      <c r="AC129" s="798"/>
      <c r="AD129" s="798"/>
      <c r="AE129" s="799"/>
      <c r="AF129" s="800">
        <v>11662589</v>
      </c>
      <c r="AG129" s="798"/>
      <c r="AH129" s="798"/>
      <c r="AI129" s="798"/>
      <c r="AJ129" s="799"/>
      <c r="AK129" s="800">
        <v>11556475</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111</v>
      </c>
      <c r="BG129" s="788"/>
      <c r="BH129" s="788"/>
      <c r="BI129" s="788"/>
      <c r="BJ129" s="788"/>
      <c r="BK129" s="788"/>
      <c r="BL129" s="789"/>
      <c r="BM129" s="787">
        <v>18.11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1167642</v>
      </c>
      <c r="AB130" s="798"/>
      <c r="AC130" s="798"/>
      <c r="AD130" s="798"/>
      <c r="AE130" s="799"/>
      <c r="AF130" s="800">
        <v>1050400</v>
      </c>
      <c r="AG130" s="798"/>
      <c r="AH130" s="798"/>
      <c r="AI130" s="798"/>
      <c r="AJ130" s="799"/>
      <c r="AK130" s="800">
        <v>1059540</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9869808</v>
      </c>
      <c r="AB131" s="781"/>
      <c r="AC131" s="781"/>
      <c r="AD131" s="781"/>
      <c r="AE131" s="782"/>
      <c r="AF131" s="783">
        <v>10612189</v>
      </c>
      <c r="AG131" s="781"/>
      <c r="AH131" s="781"/>
      <c r="AI131" s="781"/>
      <c r="AJ131" s="782"/>
      <c r="AK131" s="783">
        <v>10496935</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0.76415873499999998</v>
      </c>
      <c r="AB132" s="761"/>
      <c r="AC132" s="761"/>
      <c r="AD132" s="761"/>
      <c r="AE132" s="762"/>
      <c r="AF132" s="763">
        <v>1.5464764150000001</v>
      </c>
      <c r="AG132" s="761"/>
      <c r="AH132" s="761"/>
      <c r="AI132" s="761"/>
      <c r="AJ132" s="762"/>
      <c r="AK132" s="763">
        <v>2.2905067049999999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1.4</v>
      </c>
      <c r="AB133" s="740"/>
      <c r="AC133" s="740"/>
      <c r="AD133" s="740"/>
      <c r="AE133" s="741"/>
      <c r="AF133" s="739">
        <v>1</v>
      </c>
      <c r="AG133" s="740"/>
      <c r="AH133" s="740"/>
      <c r="AI133" s="740"/>
      <c r="AJ133" s="741"/>
      <c r="AK133" s="739">
        <v>1.5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3" t="s">
        <v>468</v>
      </c>
      <c r="L7" s="256"/>
      <c r="M7" s="257" t="s">
        <v>469</v>
      </c>
      <c r="N7" s="258"/>
    </row>
    <row r="8" spans="1:16">
      <c r="A8" s="250"/>
      <c r="B8" s="246"/>
      <c r="C8" s="246"/>
      <c r="D8" s="246"/>
      <c r="E8" s="246"/>
      <c r="F8" s="246"/>
      <c r="G8" s="259"/>
      <c r="H8" s="260"/>
      <c r="I8" s="260"/>
      <c r="J8" s="261"/>
      <c r="K8" s="1154"/>
      <c r="L8" s="262" t="s">
        <v>470</v>
      </c>
      <c r="M8" s="263" t="s">
        <v>471</v>
      </c>
      <c r="N8" s="264" t="s">
        <v>472</v>
      </c>
    </row>
    <row r="9" spans="1:16">
      <c r="A9" s="250"/>
      <c r="B9" s="246"/>
      <c r="C9" s="246"/>
      <c r="D9" s="246"/>
      <c r="E9" s="246"/>
      <c r="F9" s="246"/>
      <c r="G9" s="1167" t="s">
        <v>473</v>
      </c>
      <c r="H9" s="1168"/>
      <c r="I9" s="1168"/>
      <c r="J9" s="1169"/>
      <c r="K9" s="265">
        <v>3405863</v>
      </c>
      <c r="L9" s="266">
        <v>60555</v>
      </c>
      <c r="M9" s="267">
        <v>62051</v>
      </c>
      <c r="N9" s="268">
        <v>-2.4</v>
      </c>
    </row>
    <row r="10" spans="1:16">
      <c r="A10" s="250"/>
      <c r="B10" s="246"/>
      <c r="C10" s="246"/>
      <c r="D10" s="246"/>
      <c r="E10" s="246"/>
      <c r="F10" s="246"/>
      <c r="G10" s="1167" t="s">
        <v>474</v>
      </c>
      <c r="H10" s="1168"/>
      <c r="I10" s="1168"/>
      <c r="J10" s="1169"/>
      <c r="K10" s="269">
        <v>158823</v>
      </c>
      <c r="L10" s="270">
        <v>2824</v>
      </c>
      <c r="M10" s="271">
        <v>5713</v>
      </c>
      <c r="N10" s="272">
        <v>-50.6</v>
      </c>
    </row>
    <row r="11" spans="1:16" ht="13.5" customHeight="1">
      <c r="A11" s="250"/>
      <c r="B11" s="246"/>
      <c r="C11" s="246"/>
      <c r="D11" s="246"/>
      <c r="E11" s="246"/>
      <c r="F11" s="246"/>
      <c r="G11" s="1167" t="s">
        <v>475</v>
      </c>
      <c r="H11" s="1168"/>
      <c r="I11" s="1168"/>
      <c r="J11" s="1169"/>
      <c r="K11" s="269">
        <v>202782</v>
      </c>
      <c r="L11" s="270">
        <v>3605</v>
      </c>
      <c r="M11" s="271">
        <v>5796</v>
      </c>
      <c r="N11" s="272">
        <v>-37.799999999999997</v>
      </c>
    </row>
    <row r="12" spans="1:16" ht="13.5" customHeight="1">
      <c r="A12" s="250"/>
      <c r="B12" s="246"/>
      <c r="C12" s="246"/>
      <c r="D12" s="246"/>
      <c r="E12" s="246"/>
      <c r="F12" s="246"/>
      <c r="G12" s="1167" t="s">
        <v>476</v>
      </c>
      <c r="H12" s="1168"/>
      <c r="I12" s="1168"/>
      <c r="J12" s="1169"/>
      <c r="K12" s="269">
        <v>132299</v>
      </c>
      <c r="L12" s="270">
        <v>2352</v>
      </c>
      <c r="M12" s="271">
        <v>1167</v>
      </c>
      <c r="N12" s="272">
        <v>101.5</v>
      </c>
    </row>
    <row r="13" spans="1:16" ht="13.5" customHeight="1">
      <c r="A13" s="250"/>
      <c r="B13" s="246"/>
      <c r="C13" s="246"/>
      <c r="D13" s="246"/>
      <c r="E13" s="246"/>
      <c r="F13" s="246"/>
      <c r="G13" s="1167" t="s">
        <v>477</v>
      </c>
      <c r="H13" s="1168"/>
      <c r="I13" s="1168"/>
      <c r="J13" s="1169"/>
      <c r="K13" s="269" t="s">
        <v>478</v>
      </c>
      <c r="L13" s="270" t="s">
        <v>478</v>
      </c>
      <c r="M13" s="271">
        <v>0</v>
      </c>
      <c r="N13" s="272" t="s">
        <v>478</v>
      </c>
    </row>
    <row r="14" spans="1:16" ht="13.5" customHeight="1">
      <c r="A14" s="250"/>
      <c r="B14" s="246"/>
      <c r="C14" s="246"/>
      <c r="D14" s="246"/>
      <c r="E14" s="246"/>
      <c r="F14" s="246"/>
      <c r="G14" s="1167" t="s">
        <v>479</v>
      </c>
      <c r="H14" s="1168"/>
      <c r="I14" s="1168"/>
      <c r="J14" s="1169"/>
      <c r="K14" s="269">
        <v>132613</v>
      </c>
      <c r="L14" s="270">
        <v>2358</v>
      </c>
      <c r="M14" s="271">
        <v>2337</v>
      </c>
      <c r="N14" s="272">
        <v>0.9</v>
      </c>
    </row>
    <row r="15" spans="1:16" ht="13.5" customHeight="1">
      <c r="A15" s="250"/>
      <c r="B15" s="246"/>
      <c r="C15" s="246"/>
      <c r="D15" s="246"/>
      <c r="E15" s="246"/>
      <c r="F15" s="246"/>
      <c r="G15" s="1167" t="s">
        <v>480</v>
      </c>
      <c r="H15" s="1168"/>
      <c r="I15" s="1168"/>
      <c r="J15" s="1169"/>
      <c r="K15" s="269">
        <v>67829</v>
      </c>
      <c r="L15" s="270">
        <v>1206</v>
      </c>
      <c r="M15" s="271">
        <v>1594</v>
      </c>
      <c r="N15" s="272">
        <v>-24.3</v>
      </c>
    </row>
    <row r="16" spans="1:16">
      <c r="A16" s="250"/>
      <c r="B16" s="246"/>
      <c r="C16" s="246"/>
      <c r="D16" s="246"/>
      <c r="E16" s="246"/>
      <c r="F16" s="246"/>
      <c r="G16" s="1170" t="s">
        <v>481</v>
      </c>
      <c r="H16" s="1171"/>
      <c r="I16" s="1171"/>
      <c r="J16" s="1172"/>
      <c r="K16" s="270">
        <v>-245867</v>
      </c>
      <c r="L16" s="270">
        <v>-4371</v>
      </c>
      <c r="M16" s="271">
        <v>-5993</v>
      </c>
      <c r="N16" s="272">
        <v>-27.1</v>
      </c>
    </row>
    <row r="17" spans="1:16">
      <c r="A17" s="250"/>
      <c r="B17" s="246"/>
      <c r="C17" s="246"/>
      <c r="D17" s="246"/>
      <c r="E17" s="246"/>
      <c r="F17" s="246"/>
      <c r="G17" s="1170" t="s">
        <v>170</v>
      </c>
      <c r="H17" s="1171"/>
      <c r="I17" s="1171"/>
      <c r="J17" s="1172"/>
      <c r="K17" s="270">
        <v>3854342</v>
      </c>
      <c r="L17" s="270">
        <v>68529</v>
      </c>
      <c r="M17" s="271">
        <v>72665</v>
      </c>
      <c r="N17" s="272">
        <v>-5.7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4" t="s">
        <v>486</v>
      </c>
      <c r="H21" s="1165"/>
      <c r="I21" s="1165"/>
      <c r="J21" s="1166"/>
      <c r="K21" s="282">
        <v>6.05</v>
      </c>
      <c r="L21" s="283">
        <v>7.22</v>
      </c>
      <c r="M21" s="284">
        <v>-1.17</v>
      </c>
      <c r="N21" s="251"/>
      <c r="O21" s="285"/>
      <c r="P21" s="281"/>
    </row>
    <row r="22" spans="1:16" s="286" customFormat="1">
      <c r="A22" s="281"/>
      <c r="B22" s="251"/>
      <c r="C22" s="251"/>
      <c r="D22" s="251"/>
      <c r="E22" s="251"/>
      <c r="F22" s="251"/>
      <c r="G22" s="1164" t="s">
        <v>487</v>
      </c>
      <c r="H22" s="1165"/>
      <c r="I22" s="1165"/>
      <c r="J22" s="1166"/>
      <c r="K22" s="287">
        <v>101.8</v>
      </c>
      <c r="L22" s="288">
        <v>98.4</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3" t="s">
        <v>468</v>
      </c>
      <c r="L30" s="256"/>
      <c r="M30" s="257" t="s">
        <v>469</v>
      </c>
      <c r="N30" s="258"/>
    </row>
    <row r="31" spans="1:16">
      <c r="A31" s="250"/>
      <c r="B31" s="246"/>
      <c r="C31" s="246"/>
      <c r="D31" s="246"/>
      <c r="E31" s="246"/>
      <c r="F31" s="246"/>
      <c r="G31" s="259"/>
      <c r="H31" s="260"/>
      <c r="I31" s="260"/>
      <c r="J31" s="261"/>
      <c r="K31" s="1154"/>
      <c r="L31" s="262" t="s">
        <v>470</v>
      </c>
      <c r="M31" s="263" t="s">
        <v>471</v>
      </c>
      <c r="N31" s="264" t="s">
        <v>472</v>
      </c>
    </row>
    <row r="32" spans="1:16" ht="27" customHeight="1">
      <c r="A32" s="250"/>
      <c r="B32" s="246"/>
      <c r="C32" s="246"/>
      <c r="D32" s="246"/>
      <c r="E32" s="246"/>
      <c r="F32" s="246"/>
      <c r="G32" s="1155" t="s">
        <v>491</v>
      </c>
      <c r="H32" s="1156"/>
      <c r="I32" s="1156"/>
      <c r="J32" s="1157"/>
      <c r="K32" s="296">
        <v>1192874</v>
      </c>
      <c r="L32" s="296">
        <v>21209</v>
      </c>
      <c r="M32" s="297">
        <v>39687</v>
      </c>
      <c r="N32" s="298">
        <v>-46.6</v>
      </c>
    </row>
    <row r="33" spans="1:16" ht="13.5" customHeight="1">
      <c r="A33" s="250"/>
      <c r="B33" s="246"/>
      <c r="C33" s="246"/>
      <c r="D33" s="246"/>
      <c r="E33" s="246"/>
      <c r="F33" s="246"/>
      <c r="G33" s="1155" t="s">
        <v>492</v>
      </c>
      <c r="H33" s="1156"/>
      <c r="I33" s="1156"/>
      <c r="J33" s="1157"/>
      <c r="K33" s="296" t="s">
        <v>478</v>
      </c>
      <c r="L33" s="296" t="s">
        <v>478</v>
      </c>
      <c r="M33" s="297" t="s">
        <v>478</v>
      </c>
      <c r="N33" s="298" t="s">
        <v>478</v>
      </c>
    </row>
    <row r="34" spans="1:16" ht="27" customHeight="1">
      <c r="A34" s="250"/>
      <c r="B34" s="246"/>
      <c r="C34" s="246"/>
      <c r="D34" s="246"/>
      <c r="E34" s="246"/>
      <c r="F34" s="246"/>
      <c r="G34" s="1155" t="s">
        <v>493</v>
      </c>
      <c r="H34" s="1156"/>
      <c r="I34" s="1156"/>
      <c r="J34" s="1157"/>
      <c r="K34" s="296" t="s">
        <v>478</v>
      </c>
      <c r="L34" s="296" t="s">
        <v>478</v>
      </c>
      <c r="M34" s="297">
        <v>56</v>
      </c>
      <c r="N34" s="298" t="s">
        <v>478</v>
      </c>
    </row>
    <row r="35" spans="1:16" ht="27" customHeight="1">
      <c r="A35" s="250"/>
      <c r="B35" s="246"/>
      <c r="C35" s="246"/>
      <c r="D35" s="246"/>
      <c r="E35" s="246"/>
      <c r="F35" s="246"/>
      <c r="G35" s="1155" t="s">
        <v>494</v>
      </c>
      <c r="H35" s="1156"/>
      <c r="I35" s="1156"/>
      <c r="J35" s="1157"/>
      <c r="K35" s="296">
        <v>378154</v>
      </c>
      <c r="L35" s="296">
        <v>6723</v>
      </c>
      <c r="M35" s="297">
        <v>13696</v>
      </c>
      <c r="N35" s="298">
        <v>-50.9</v>
      </c>
    </row>
    <row r="36" spans="1:16" ht="27" customHeight="1">
      <c r="A36" s="250"/>
      <c r="B36" s="246"/>
      <c r="C36" s="246"/>
      <c r="D36" s="246"/>
      <c r="E36" s="246"/>
      <c r="F36" s="246"/>
      <c r="G36" s="1155" t="s">
        <v>495</v>
      </c>
      <c r="H36" s="1156"/>
      <c r="I36" s="1156"/>
      <c r="J36" s="1157"/>
      <c r="K36" s="296">
        <v>177422</v>
      </c>
      <c r="L36" s="296">
        <v>3155</v>
      </c>
      <c r="M36" s="297">
        <v>1733</v>
      </c>
      <c r="N36" s="298">
        <v>82.1</v>
      </c>
    </row>
    <row r="37" spans="1:16" ht="13.5" customHeight="1">
      <c r="A37" s="250"/>
      <c r="B37" s="246"/>
      <c r="C37" s="246"/>
      <c r="D37" s="246"/>
      <c r="E37" s="246"/>
      <c r="F37" s="246"/>
      <c r="G37" s="1155" t="s">
        <v>496</v>
      </c>
      <c r="H37" s="1156"/>
      <c r="I37" s="1156"/>
      <c r="J37" s="1157"/>
      <c r="K37" s="296">
        <v>8291</v>
      </c>
      <c r="L37" s="296">
        <v>147</v>
      </c>
      <c r="M37" s="297">
        <v>790</v>
      </c>
      <c r="N37" s="298">
        <v>-81.400000000000006</v>
      </c>
    </row>
    <row r="38" spans="1:16" ht="27" customHeight="1">
      <c r="A38" s="250"/>
      <c r="B38" s="246"/>
      <c r="C38" s="246"/>
      <c r="D38" s="246"/>
      <c r="E38" s="246"/>
      <c r="F38" s="246"/>
      <c r="G38" s="1158" t="s">
        <v>497</v>
      </c>
      <c r="H38" s="1159"/>
      <c r="I38" s="1159"/>
      <c r="J38" s="1160"/>
      <c r="K38" s="299" t="s">
        <v>478</v>
      </c>
      <c r="L38" s="299" t="s">
        <v>478</v>
      </c>
      <c r="M38" s="300">
        <v>1</v>
      </c>
      <c r="N38" s="301" t="s">
        <v>478</v>
      </c>
      <c r="O38" s="295"/>
    </row>
    <row r="39" spans="1:16">
      <c r="A39" s="250"/>
      <c r="B39" s="246"/>
      <c r="C39" s="246"/>
      <c r="D39" s="246"/>
      <c r="E39" s="246"/>
      <c r="F39" s="246"/>
      <c r="G39" s="1158" t="s">
        <v>498</v>
      </c>
      <c r="H39" s="1159"/>
      <c r="I39" s="1159"/>
      <c r="J39" s="1160"/>
      <c r="K39" s="302">
        <v>-456768</v>
      </c>
      <c r="L39" s="302">
        <v>-8121</v>
      </c>
      <c r="M39" s="303">
        <v>-5521</v>
      </c>
      <c r="N39" s="304">
        <v>47.1</v>
      </c>
      <c r="O39" s="295"/>
    </row>
    <row r="40" spans="1:16" ht="27" customHeight="1">
      <c r="A40" s="250"/>
      <c r="B40" s="246"/>
      <c r="C40" s="246"/>
      <c r="D40" s="246"/>
      <c r="E40" s="246"/>
      <c r="F40" s="246"/>
      <c r="G40" s="1155" t="s">
        <v>499</v>
      </c>
      <c r="H40" s="1156"/>
      <c r="I40" s="1156"/>
      <c r="J40" s="1157"/>
      <c r="K40" s="302">
        <v>-1059540</v>
      </c>
      <c r="L40" s="302">
        <v>-18838</v>
      </c>
      <c r="M40" s="303">
        <v>-35785</v>
      </c>
      <c r="N40" s="304">
        <v>-47.4</v>
      </c>
      <c r="O40" s="295"/>
    </row>
    <row r="41" spans="1:16">
      <c r="A41" s="250"/>
      <c r="B41" s="246"/>
      <c r="C41" s="246"/>
      <c r="D41" s="246"/>
      <c r="E41" s="246"/>
      <c r="F41" s="246"/>
      <c r="G41" s="1161" t="s">
        <v>281</v>
      </c>
      <c r="H41" s="1162"/>
      <c r="I41" s="1162"/>
      <c r="J41" s="1163"/>
      <c r="K41" s="296">
        <v>240433</v>
      </c>
      <c r="L41" s="302">
        <v>4275</v>
      </c>
      <c r="M41" s="303">
        <v>14658</v>
      </c>
      <c r="N41" s="304">
        <v>-70.8</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8" t="s">
        <v>468</v>
      </c>
      <c r="J49" s="1150" t="s">
        <v>503</v>
      </c>
      <c r="K49" s="1151"/>
      <c r="L49" s="1151"/>
      <c r="M49" s="1151"/>
      <c r="N49" s="1152"/>
    </row>
    <row r="50" spans="1:14">
      <c r="A50" s="250"/>
      <c r="B50" s="246"/>
      <c r="C50" s="246"/>
      <c r="D50" s="246"/>
      <c r="E50" s="246"/>
      <c r="F50" s="246"/>
      <c r="G50" s="314"/>
      <c r="H50" s="315"/>
      <c r="I50" s="1149"/>
      <c r="J50" s="316" t="s">
        <v>504</v>
      </c>
      <c r="K50" s="317" t="s">
        <v>505</v>
      </c>
      <c r="L50" s="318" t="s">
        <v>506</v>
      </c>
      <c r="M50" s="319" t="s">
        <v>507</v>
      </c>
      <c r="N50" s="320" t="s">
        <v>508</v>
      </c>
    </row>
    <row r="51" spans="1:14">
      <c r="A51" s="250"/>
      <c r="B51" s="246"/>
      <c r="C51" s="246"/>
      <c r="D51" s="246"/>
      <c r="E51" s="246"/>
      <c r="F51" s="246"/>
      <c r="G51" s="312" t="s">
        <v>509</v>
      </c>
      <c r="H51" s="313"/>
      <c r="I51" s="321">
        <v>955312</v>
      </c>
      <c r="J51" s="322">
        <v>16721</v>
      </c>
      <c r="K51" s="323">
        <v>3.5</v>
      </c>
      <c r="L51" s="324">
        <v>50880</v>
      </c>
      <c r="M51" s="325">
        <v>7</v>
      </c>
      <c r="N51" s="326">
        <v>-3.5</v>
      </c>
    </row>
    <row r="52" spans="1:14">
      <c r="A52" s="250"/>
      <c r="B52" s="246"/>
      <c r="C52" s="246"/>
      <c r="D52" s="246"/>
      <c r="E52" s="246"/>
      <c r="F52" s="246"/>
      <c r="G52" s="327"/>
      <c r="H52" s="328" t="s">
        <v>510</v>
      </c>
      <c r="I52" s="329">
        <v>575077</v>
      </c>
      <c r="J52" s="330">
        <v>10066</v>
      </c>
      <c r="K52" s="331">
        <v>19</v>
      </c>
      <c r="L52" s="332">
        <v>26879</v>
      </c>
      <c r="M52" s="333">
        <v>2.4</v>
      </c>
      <c r="N52" s="334">
        <v>16.600000000000001</v>
      </c>
    </row>
    <row r="53" spans="1:14">
      <c r="A53" s="250"/>
      <c r="B53" s="246"/>
      <c r="C53" s="246"/>
      <c r="D53" s="246"/>
      <c r="E53" s="246"/>
      <c r="F53" s="246"/>
      <c r="G53" s="312" t="s">
        <v>511</v>
      </c>
      <c r="H53" s="313"/>
      <c r="I53" s="321">
        <v>1239609</v>
      </c>
      <c r="J53" s="322">
        <v>21810</v>
      </c>
      <c r="K53" s="323">
        <v>30.4</v>
      </c>
      <c r="L53" s="324">
        <v>63956</v>
      </c>
      <c r="M53" s="325">
        <v>25.7</v>
      </c>
      <c r="N53" s="326">
        <v>4.7</v>
      </c>
    </row>
    <row r="54" spans="1:14">
      <c r="A54" s="250"/>
      <c r="B54" s="246"/>
      <c r="C54" s="246"/>
      <c r="D54" s="246"/>
      <c r="E54" s="246"/>
      <c r="F54" s="246"/>
      <c r="G54" s="327"/>
      <c r="H54" s="328" t="s">
        <v>510</v>
      </c>
      <c r="I54" s="329">
        <v>657606</v>
      </c>
      <c r="J54" s="330">
        <v>11570</v>
      </c>
      <c r="K54" s="331">
        <v>14.9</v>
      </c>
      <c r="L54" s="332">
        <v>29239</v>
      </c>
      <c r="M54" s="333">
        <v>8.8000000000000007</v>
      </c>
      <c r="N54" s="334">
        <v>6.1</v>
      </c>
    </row>
    <row r="55" spans="1:14">
      <c r="A55" s="250"/>
      <c r="B55" s="246"/>
      <c r="C55" s="246"/>
      <c r="D55" s="246"/>
      <c r="E55" s="246"/>
      <c r="F55" s="246"/>
      <c r="G55" s="312" t="s">
        <v>512</v>
      </c>
      <c r="H55" s="313"/>
      <c r="I55" s="321">
        <v>1210083</v>
      </c>
      <c r="J55" s="322">
        <v>21378</v>
      </c>
      <c r="K55" s="323">
        <v>-2</v>
      </c>
      <c r="L55" s="324">
        <v>66255</v>
      </c>
      <c r="M55" s="325">
        <v>3.6</v>
      </c>
      <c r="N55" s="326">
        <v>-5.6</v>
      </c>
    </row>
    <row r="56" spans="1:14">
      <c r="A56" s="250"/>
      <c r="B56" s="246"/>
      <c r="C56" s="246"/>
      <c r="D56" s="246"/>
      <c r="E56" s="246"/>
      <c r="F56" s="246"/>
      <c r="G56" s="327"/>
      <c r="H56" s="328" t="s">
        <v>510</v>
      </c>
      <c r="I56" s="329">
        <v>500526</v>
      </c>
      <c r="J56" s="330">
        <v>8843</v>
      </c>
      <c r="K56" s="331">
        <v>-23.6</v>
      </c>
      <c r="L56" s="332">
        <v>31822</v>
      </c>
      <c r="M56" s="333">
        <v>8.8000000000000007</v>
      </c>
      <c r="N56" s="334">
        <v>-32.4</v>
      </c>
    </row>
    <row r="57" spans="1:14">
      <c r="A57" s="250"/>
      <c r="B57" s="246"/>
      <c r="C57" s="246"/>
      <c r="D57" s="246"/>
      <c r="E57" s="246"/>
      <c r="F57" s="246"/>
      <c r="G57" s="312" t="s">
        <v>513</v>
      </c>
      <c r="H57" s="313"/>
      <c r="I57" s="321">
        <v>1416295</v>
      </c>
      <c r="J57" s="322">
        <v>25132</v>
      </c>
      <c r="K57" s="323">
        <v>17.600000000000001</v>
      </c>
      <c r="L57" s="324">
        <v>54227</v>
      </c>
      <c r="M57" s="325">
        <v>-18.2</v>
      </c>
      <c r="N57" s="326">
        <v>35.799999999999997</v>
      </c>
    </row>
    <row r="58" spans="1:14">
      <c r="A58" s="250"/>
      <c r="B58" s="246"/>
      <c r="C58" s="246"/>
      <c r="D58" s="246"/>
      <c r="E58" s="246"/>
      <c r="F58" s="246"/>
      <c r="G58" s="327"/>
      <c r="H58" s="328" t="s">
        <v>510</v>
      </c>
      <c r="I58" s="329">
        <v>410187</v>
      </c>
      <c r="J58" s="330">
        <v>7279</v>
      </c>
      <c r="K58" s="331">
        <v>-17.7</v>
      </c>
      <c r="L58" s="332">
        <v>29694</v>
      </c>
      <c r="M58" s="333">
        <v>-6.7</v>
      </c>
      <c r="N58" s="334">
        <v>-11</v>
      </c>
    </row>
    <row r="59" spans="1:14">
      <c r="A59" s="250"/>
      <c r="B59" s="246"/>
      <c r="C59" s="246"/>
      <c r="D59" s="246"/>
      <c r="E59" s="246"/>
      <c r="F59" s="246"/>
      <c r="G59" s="312" t="s">
        <v>514</v>
      </c>
      <c r="H59" s="313"/>
      <c r="I59" s="321">
        <v>2248598</v>
      </c>
      <c r="J59" s="322">
        <v>39979</v>
      </c>
      <c r="K59" s="323">
        <v>59.1</v>
      </c>
      <c r="L59" s="324">
        <v>57295</v>
      </c>
      <c r="M59" s="325">
        <v>5.7</v>
      </c>
      <c r="N59" s="326">
        <v>53.4</v>
      </c>
    </row>
    <row r="60" spans="1:14">
      <c r="A60" s="250"/>
      <c r="B60" s="246"/>
      <c r="C60" s="246"/>
      <c r="D60" s="246"/>
      <c r="E60" s="246"/>
      <c r="F60" s="246"/>
      <c r="G60" s="327"/>
      <c r="H60" s="328" t="s">
        <v>510</v>
      </c>
      <c r="I60" s="335">
        <v>1636726</v>
      </c>
      <c r="J60" s="330">
        <v>29100</v>
      </c>
      <c r="K60" s="331">
        <v>299.8</v>
      </c>
      <c r="L60" s="332">
        <v>32771</v>
      </c>
      <c r="M60" s="333">
        <v>10.4</v>
      </c>
      <c r="N60" s="334">
        <v>289.39999999999998</v>
      </c>
    </row>
    <row r="61" spans="1:14">
      <c r="A61" s="250"/>
      <c r="B61" s="246"/>
      <c r="C61" s="246"/>
      <c r="D61" s="246"/>
      <c r="E61" s="246"/>
      <c r="F61" s="246"/>
      <c r="G61" s="312" t="s">
        <v>515</v>
      </c>
      <c r="H61" s="336"/>
      <c r="I61" s="337">
        <v>1413979</v>
      </c>
      <c r="J61" s="338">
        <v>25004</v>
      </c>
      <c r="K61" s="339">
        <v>21.7</v>
      </c>
      <c r="L61" s="340">
        <v>58523</v>
      </c>
      <c r="M61" s="341">
        <v>4.8</v>
      </c>
      <c r="N61" s="326">
        <v>16.899999999999999</v>
      </c>
    </row>
    <row r="62" spans="1:14">
      <c r="A62" s="250"/>
      <c r="B62" s="246"/>
      <c r="C62" s="246"/>
      <c r="D62" s="246"/>
      <c r="E62" s="246"/>
      <c r="F62" s="246"/>
      <c r="G62" s="327"/>
      <c r="H62" s="328" t="s">
        <v>510</v>
      </c>
      <c r="I62" s="329">
        <v>756024</v>
      </c>
      <c r="J62" s="330">
        <v>13372</v>
      </c>
      <c r="K62" s="331">
        <v>58.5</v>
      </c>
      <c r="L62" s="332">
        <v>30081</v>
      </c>
      <c r="M62" s="333">
        <v>4.7</v>
      </c>
      <c r="N62" s="334">
        <v>53.8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3" t="s">
        <v>3</v>
      </c>
      <c r="D47" s="1173"/>
      <c r="E47" s="1174"/>
      <c r="F47" s="11">
        <v>20.36</v>
      </c>
      <c r="G47" s="12">
        <v>22.21</v>
      </c>
      <c r="H47" s="12">
        <v>26.38</v>
      </c>
      <c r="I47" s="12">
        <v>21.93</v>
      </c>
      <c r="J47" s="13">
        <v>13.51</v>
      </c>
    </row>
    <row r="48" spans="2:10" ht="57.75" customHeight="1">
      <c r="B48" s="14"/>
      <c r="C48" s="1175" t="s">
        <v>4</v>
      </c>
      <c r="D48" s="1175"/>
      <c r="E48" s="1176"/>
      <c r="F48" s="15">
        <v>4.72</v>
      </c>
      <c r="G48" s="16">
        <v>5.27</v>
      </c>
      <c r="H48" s="16">
        <v>5.32</v>
      </c>
      <c r="I48" s="16">
        <v>5.84</v>
      </c>
      <c r="J48" s="17">
        <v>3.96</v>
      </c>
    </row>
    <row r="49" spans="2:10" ht="57.75" customHeight="1" thickBot="1">
      <c r="B49" s="18"/>
      <c r="C49" s="1177" t="s">
        <v>5</v>
      </c>
      <c r="D49" s="1177"/>
      <c r="E49" s="1178"/>
      <c r="F49" s="19">
        <v>3.12</v>
      </c>
      <c r="G49" s="20">
        <v>2.4300000000000002</v>
      </c>
      <c r="H49" s="20">
        <v>3.74</v>
      </c>
      <c r="I49" s="20" t="s">
        <v>522</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5" t="s">
        <v>524</v>
      </c>
      <c r="D34" s="1185"/>
      <c r="E34" s="1186"/>
      <c r="F34" s="32">
        <v>4.6100000000000003</v>
      </c>
      <c r="G34" s="33">
        <v>4.87</v>
      </c>
      <c r="H34" s="33">
        <v>5.28</v>
      </c>
      <c r="I34" s="33">
        <v>5.56</v>
      </c>
      <c r="J34" s="34">
        <v>3.82</v>
      </c>
      <c r="K34" s="22"/>
      <c r="L34" s="22"/>
      <c r="M34" s="22"/>
      <c r="N34" s="22"/>
      <c r="O34" s="22"/>
      <c r="P34" s="22"/>
    </row>
    <row r="35" spans="1:16" ht="39" customHeight="1">
      <c r="A35" s="22"/>
      <c r="B35" s="35"/>
      <c r="C35" s="1179" t="s">
        <v>525</v>
      </c>
      <c r="D35" s="1180"/>
      <c r="E35" s="1181"/>
      <c r="F35" s="36">
        <v>4.0199999999999996</v>
      </c>
      <c r="G35" s="37">
        <v>2.81</v>
      </c>
      <c r="H35" s="37">
        <v>2.54</v>
      </c>
      <c r="I35" s="37">
        <v>2.54</v>
      </c>
      <c r="J35" s="38">
        <v>3.33</v>
      </c>
      <c r="K35" s="22"/>
      <c r="L35" s="22"/>
      <c r="M35" s="22"/>
      <c r="N35" s="22"/>
      <c r="O35" s="22"/>
      <c r="P35" s="22"/>
    </row>
    <row r="36" spans="1:16" ht="39" customHeight="1">
      <c r="A36" s="22"/>
      <c r="B36" s="35"/>
      <c r="C36" s="1179" t="s">
        <v>526</v>
      </c>
      <c r="D36" s="1180"/>
      <c r="E36" s="1181"/>
      <c r="F36" s="36">
        <v>3.96</v>
      </c>
      <c r="G36" s="37">
        <v>2.64</v>
      </c>
      <c r="H36" s="37">
        <v>2.5099999999999998</v>
      </c>
      <c r="I36" s="37">
        <v>2.5499999999999998</v>
      </c>
      <c r="J36" s="38">
        <v>2.58</v>
      </c>
      <c r="K36" s="22"/>
      <c r="L36" s="22"/>
      <c r="M36" s="22"/>
      <c r="N36" s="22"/>
      <c r="O36" s="22"/>
      <c r="P36" s="22"/>
    </row>
    <row r="37" spans="1:16" ht="39" customHeight="1">
      <c r="A37" s="22"/>
      <c r="B37" s="35"/>
      <c r="C37" s="1179" t="s">
        <v>527</v>
      </c>
      <c r="D37" s="1180"/>
      <c r="E37" s="1181"/>
      <c r="F37" s="36">
        <v>0.57999999999999996</v>
      </c>
      <c r="G37" s="37">
        <v>0.6</v>
      </c>
      <c r="H37" s="37">
        <v>0.83</v>
      </c>
      <c r="I37" s="37">
        <v>0.76</v>
      </c>
      <c r="J37" s="38">
        <v>1.73</v>
      </c>
      <c r="K37" s="22"/>
      <c r="L37" s="22"/>
      <c r="M37" s="22"/>
      <c r="N37" s="22"/>
      <c r="O37" s="22"/>
      <c r="P37" s="22"/>
    </row>
    <row r="38" spans="1:16" ht="39" customHeight="1">
      <c r="A38" s="22"/>
      <c r="B38" s="35"/>
      <c r="C38" s="1179" t="s">
        <v>528</v>
      </c>
      <c r="D38" s="1180"/>
      <c r="E38" s="1181"/>
      <c r="F38" s="36">
        <v>0.12</v>
      </c>
      <c r="G38" s="37">
        <v>0.11</v>
      </c>
      <c r="H38" s="37">
        <v>7.0000000000000007E-2</v>
      </c>
      <c r="I38" s="37">
        <v>7.0000000000000007E-2</v>
      </c>
      <c r="J38" s="38">
        <v>0.31</v>
      </c>
      <c r="K38" s="22"/>
      <c r="L38" s="22"/>
      <c r="M38" s="22"/>
      <c r="N38" s="22"/>
      <c r="O38" s="22"/>
      <c r="P38" s="22"/>
    </row>
    <row r="39" spans="1:16" ht="39" customHeight="1">
      <c r="A39" s="22"/>
      <c r="B39" s="35"/>
      <c r="C39" s="1179" t="s">
        <v>529</v>
      </c>
      <c r="D39" s="1180"/>
      <c r="E39" s="1181"/>
      <c r="F39" s="36">
        <v>0.04</v>
      </c>
      <c r="G39" s="37">
        <v>0.15</v>
      </c>
      <c r="H39" s="37">
        <v>0.31</v>
      </c>
      <c r="I39" s="37">
        <v>0.17</v>
      </c>
      <c r="J39" s="38">
        <v>0.13</v>
      </c>
      <c r="K39" s="22"/>
      <c r="L39" s="22"/>
      <c r="M39" s="22"/>
      <c r="N39" s="22"/>
      <c r="O39" s="22"/>
      <c r="P39" s="22"/>
    </row>
    <row r="40" spans="1:16" ht="39" customHeight="1">
      <c r="A40" s="22"/>
      <c r="B40" s="35"/>
      <c r="C40" s="1179" t="s">
        <v>530</v>
      </c>
      <c r="D40" s="1180"/>
      <c r="E40" s="1181"/>
      <c r="F40" s="36">
        <v>0.1</v>
      </c>
      <c r="G40" s="37">
        <v>0.39</v>
      </c>
      <c r="H40" s="37">
        <v>0.04</v>
      </c>
      <c r="I40" s="37">
        <v>0.27</v>
      </c>
      <c r="J40" s="38">
        <v>0.12</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531</v>
      </c>
      <c r="D42" s="1180"/>
      <c r="E42" s="1181"/>
      <c r="F42" s="36" t="s">
        <v>478</v>
      </c>
      <c r="G42" s="37" t="s">
        <v>478</v>
      </c>
      <c r="H42" s="37" t="s">
        <v>478</v>
      </c>
      <c r="I42" s="37" t="s">
        <v>478</v>
      </c>
      <c r="J42" s="38" t="s">
        <v>478</v>
      </c>
      <c r="K42" s="22"/>
      <c r="L42" s="22"/>
      <c r="M42" s="22"/>
      <c r="N42" s="22"/>
      <c r="O42" s="22"/>
      <c r="P42" s="22"/>
    </row>
    <row r="43" spans="1:16" ht="39" customHeight="1" thickBot="1">
      <c r="A43" s="22"/>
      <c r="B43" s="40"/>
      <c r="C43" s="1182" t="s">
        <v>532</v>
      </c>
      <c r="D43" s="1183"/>
      <c r="E43" s="1184"/>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5" t="s">
        <v>11</v>
      </c>
      <c r="C45" s="1196"/>
      <c r="D45" s="58"/>
      <c r="E45" s="1201" t="s">
        <v>12</v>
      </c>
      <c r="F45" s="1201"/>
      <c r="G45" s="1201"/>
      <c r="H45" s="1201"/>
      <c r="I45" s="1201"/>
      <c r="J45" s="1202"/>
      <c r="K45" s="59">
        <v>1216</v>
      </c>
      <c r="L45" s="60">
        <v>1194</v>
      </c>
      <c r="M45" s="60">
        <v>1235</v>
      </c>
      <c r="N45" s="60">
        <v>1206</v>
      </c>
      <c r="O45" s="61">
        <v>1193</v>
      </c>
      <c r="P45" s="48"/>
      <c r="Q45" s="48"/>
      <c r="R45" s="48"/>
      <c r="S45" s="48"/>
      <c r="T45" s="48"/>
      <c r="U45" s="48"/>
    </row>
    <row r="46" spans="1:21" ht="30.75" customHeight="1">
      <c r="A46" s="48"/>
      <c r="B46" s="1197"/>
      <c r="C46" s="1198"/>
      <c r="D46" s="62"/>
      <c r="E46" s="1189" t="s">
        <v>13</v>
      </c>
      <c r="F46" s="1189"/>
      <c r="G46" s="1189"/>
      <c r="H46" s="1189"/>
      <c r="I46" s="1189"/>
      <c r="J46" s="1190"/>
      <c r="K46" s="63" t="s">
        <v>478</v>
      </c>
      <c r="L46" s="64" t="s">
        <v>478</v>
      </c>
      <c r="M46" s="64" t="s">
        <v>478</v>
      </c>
      <c r="N46" s="64" t="s">
        <v>478</v>
      </c>
      <c r="O46" s="65" t="s">
        <v>478</v>
      </c>
      <c r="P46" s="48"/>
      <c r="Q46" s="48"/>
      <c r="R46" s="48"/>
      <c r="S46" s="48"/>
      <c r="T46" s="48"/>
      <c r="U46" s="48"/>
    </row>
    <row r="47" spans="1:21" ht="30.75" customHeight="1">
      <c r="A47" s="48"/>
      <c r="B47" s="1197"/>
      <c r="C47" s="1198"/>
      <c r="D47" s="62"/>
      <c r="E47" s="1189" t="s">
        <v>14</v>
      </c>
      <c r="F47" s="1189"/>
      <c r="G47" s="1189"/>
      <c r="H47" s="1189"/>
      <c r="I47" s="1189"/>
      <c r="J47" s="1190"/>
      <c r="K47" s="63" t="s">
        <v>478</v>
      </c>
      <c r="L47" s="64" t="s">
        <v>478</v>
      </c>
      <c r="M47" s="64" t="s">
        <v>478</v>
      </c>
      <c r="N47" s="64" t="s">
        <v>478</v>
      </c>
      <c r="O47" s="65" t="s">
        <v>478</v>
      </c>
      <c r="P47" s="48"/>
      <c r="Q47" s="48"/>
      <c r="R47" s="48"/>
      <c r="S47" s="48"/>
      <c r="T47" s="48"/>
      <c r="U47" s="48"/>
    </row>
    <row r="48" spans="1:21" ht="30.75" customHeight="1">
      <c r="A48" s="48"/>
      <c r="B48" s="1197"/>
      <c r="C48" s="1198"/>
      <c r="D48" s="62"/>
      <c r="E48" s="1189" t="s">
        <v>15</v>
      </c>
      <c r="F48" s="1189"/>
      <c r="G48" s="1189"/>
      <c r="H48" s="1189"/>
      <c r="I48" s="1189"/>
      <c r="J48" s="1190"/>
      <c r="K48" s="63">
        <v>414</v>
      </c>
      <c r="L48" s="64">
        <v>377</v>
      </c>
      <c r="M48" s="64">
        <v>371</v>
      </c>
      <c r="N48" s="64">
        <v>377</v>
      </c>
      <c r="O48" s="65">
        <v>378</v>
      </c>
      <c r="P48" s="48"/>
      <c r="Q48" s="48"/>
      <c r="R48" s="48"/>
      <c r="S48" s="48"/>
      <c r="T48" s="48"/>
      <c r="U48" s="48"/>
    </row>
    <row r="49" spans="1:21" ht="30.75" customHeight="1">
      <c r="A49" s="48"/>
      <c r="B49" s="1197"/>
      <c r="C49" s="1198"/>
      <c r="D49" s="62"/>
      <c r="E49" s="1189" t="s">
        <v>16</v>
      </c>
      <c r="F49" s="1189"/>
      <c r="G49" s="1189"/>
      <c r="H49" s="1189"/>
      <c r="I49" s="1189"/>
      <c r="J49" s="1190"/>
      <c r="K49" s="63">
        <v>374</v>
      </c>
      <c r="L49" s="64">
        <v>244</v>
      </c>
      <c r="M49" s="64">
        <v>163</v>
      </c>
      <c r="N49" s="64">
        <v>169</v>
      </c>
      <c r="O49" s="65">
        <v>177</v>
      </c>
      <c r="P49" s="48"/>
      <c r="Q49" s="48"/>
      <c r="R49" s="48"/>
      <c r="S49" s="48"/>
      <c r="T49" s="48"/>
      <c r="U49" s="48"/>
    </row>
    <row r="50" spans="1:21" ht="30.75" customHeight="1">
      <c r="A50" s="48"/>
      <c r="B50" s="1197"/>
      <c r="C50" s="1198"/>
      <c r="D50" s="62"/>
      <c r="E50" s="1189" t="s">
        <v>17</v>
      </c>
      <c r="F50" s="1189"/>
      <c r="G50" s="1189"/>
      <c r="H50" s="1189"/>
      <c r="I50" s="1189"/>
      <c r="J50" s="1190"/>
      <c r="K50" s="63">
        <v>72</v>
      </c>
      <c r="L50" s="64">
        <v>1</v>
      </c>
      <c r="M50" s="64">
        <v>3</v>
      </c>
      <c r="N50" s="64">
        <v>6</v>
      </c>
      <c r="O50" s="65">
        <v>8</v>
      </c>
      <c r="P50" s="48"/>
      <c r="Q50" s="48"/>
      <c r="R50" s="48"/>
      <c r="S50" s="48"/>
      <c r="T50" s="48"/>
      <c r="U50" s="48"/>
    </row>
    <row r="51" spans="1:21" ht="30.75" customHeight="1">
      <c r="A51" s="48"/>
      <c r="B51" s="1199"/>
      <c r="C51" s="1200"/>
      <c r="D51" s="66"/>
      <c r="E51" s="1189" t="s">
        <v>18</v>
      </c>
      <c r="F51" s="1189"/>
      <c r="G51" s="1189"/>
      <c r="H51" s="1189"/>
      <c r="I51" s="1189"/>
      <c r="J51" s="1190"/>
      <c r="K51" s="63" t="s">
        <v>478</v>
      </c>
      <c r="L51" s="64" t="s">
        <v>478</v>
      </c>
      <c r="M51" s="64" t="s">
        <v>478</v>
      </c>
      <c r="N51" s="64" t="s">
        <v>478</v>
      </c>
      <c r="O51" s="65" t="s">
        <v>478</v>
      </c>
      <c r="P51" s="48"/>
      <c r="Q51" s="48"/>
      <c r="R51" s="48"/>
      <c r="S51" s="48"/>
      <c r="T51" s="48"/>
      <c r="U51" s="48"/>
    </row>
    <row r="52" spans="1:21" ht="30.75" customHeight="1">
      <c r="A52" s="48"/>
      <c r="B52" s="1187" t="s">
        <v>19</v>
      </c>
      <c r="C52" s="1188"/>
      <c r="D52" s="66"/>
      <c r="E52" s="1189" t="s">
        <v>20</v>
      </c>
      <c r="F52" s="1189"/>
      <c r="G52" s="1189"/>
      <c r="H52" s="1189"/>
      <c r="I52" s="1189"/>
      <c r="J52" s="1190"/>
      <c r="K52" s="63">
        <v>1814</v>
      </c>
      <c r="L52" s="64">
        <v>1719</v>
      </c>
      <c r="M52" s="64">
        <v>1697</v>
      </c>
      <c r="N52" s="64">
        <v>1594</v>
      </c>
      <c r="O52" s="65">
        <v>1516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262</v>
      </c>
      <c r="L53" s="69">
        <v>97</v>
      </c>
      <c r="M53" s="69">
        <v>75</v>
      </c>
      <c r="N53" s="69">
        <v>164</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15" t="s">
        <v>24</v>
      </c>
      <c r="C41" s="1216"/>
      <c r="D41" s="81"/>
      <c r="E41" s="1217" t="s">
        <v>25</v>
      </c>
      <c r="F41" s="1217"/>
      <c r="G41" s="1217"/>
      <c r="H41" s="1218"/>
      <c r="I41" s="82">
        <v>12215</v>
      </c>
      <c r="J41" s="83">
        <v>12114</v>
      </c>
      <c r="K41" s="83">
        <v>11686</v>
      </c>
      <c r="L41" s="83">
        <v>10794</v>
      </c>
      <c r="M41" s="84">
        <v>10808</v>
      </c>
    </row>
    <row r="42" spans="2:13" ht="27.75" customHeight="1">
      <c r="B42" s="1205"/>
      <c r="C42" s="1206"/>
      <c r="D42" s="85"/>
      <c r="E42" s="1209" t="s">
        <v>26</v>
      </c>
      <c r="F42" s="1209"/>
      <c r="G42" s="1209"/>
      <c r="H42" s="1210"/>
      <c r="I42" s="86">
        <v>311</v>
      </c>
      <c r="J42" s="87">
        <v>1263</v>
      </c>
      <c r="K42" s="87">
        <v>1258</v>
      </c>
      <c r="L42" s="87">
        <v>1430</v>
      </c>
      <c r="M42" s="88">
        <v>1523</v>
      </c>
    </row>
    <row r="43" spans="2:13" ht="27.75" customHeight="1">
      <c r="B43" s="1205"/>
      <c r="C43" s="1206"/>
      <c r="D43" s="85"/>
      <c r="E43" s="1209" t="s">
        <v>27</v>
      </c>
      <c r="F43" s="1209"/>
      <c r="G43" s="1209"/>
      <c r="H43" s="1210"/>
      <c r="I43" s="86">
        <v>3699</v>
      </c>
      <c r="J43" s="87">
        <v>3517</v>
      </c>
      <c r="K43" s="87">
        <v>3394</v>
      </c>
      <c r="L43" s="87">
        <v>3403</v>
      </c>
      <c r="M43" s="88">
        <v>3416</v>
      </c>
    </row>
    <row r="44" spans="2:13" ht="27.75" customHeight="1">
      <c r="B44" s="1205"/>
      <c r="C44" s="1206"/>
      <c r="D44" s="85"/>
      <c r="E44" s="1209" t="s">
        <v>28</v>
      </c>
      <c r="F44" s="1209"/>
      <c r="G44" s="1209"/>
      <c r="H44" s="1210"/>
      <c r="I44" s="86">
        <v>2298</v>
      </c>
      <c r="J44" s="87">
        <v>2227</v>
      </c>
      <c r="K44" s="87">
        <v>2177</v>
      </c>
      <c r="L44" s="87">
        <v>2238</v>
      </c>
      <c r="M44" s="88">
        <v>2179</v>
      </c>
    </row>
    <row r="45" spans="2:13" ht="27.75" customHeight="1">
      <c r="B45" s="1205"/>
      <c r="C45" s="1206"/>
      <c r="D45" s="85"/>
      <c r="E45" s="1209" t="s">
        <v>29</v>
      </c>
      <c r="F45" s="1209"/>
      <c r="G45" s="1209"/>
      <c r="H45" s="1210"/>
      <c r="I45" s="86">
        <v>1458</v>
      </c>
      <c r="J45" s="87">
        <v>1311</v>
      </c>
      <c r="K45" s="87">
        <v>1288</v>
      </c>
      <c r="L45" s="87">
        <v>1206</v>
      </c>
      <c r="M45" s="88">
        <v>1160</v>
      </c>
    </row>
    <row r="46" spans="2:13" ht="27.75" customHeight="1">
      <c r="B46" s="1205"/>
      <c r="C46" s="1206"/>
      <c r="D46" s="89"/>
      <c r="E46" s="1209" t="s">
        <v>30</v>
      </c>
      <c r="F46" s="1209"/>
      <c r="G46" s="1209"/>
      <c r="H46" s="1210"/>
      <c r="I46" s="86" t="s">
        <v>478</v>
      </c>
      <c r="J46" s="87" t="s">
        <v>478</v>
      </c>
      <c r="K46" s="87" t="s">
        <v>478</v>
      </c>
      <c r="L46" s="87" t="s">
        <v>478</v>
      </c>
      <c r="M46" s="88" t="s">
        <v>478</v>
      </c>
    </row>
    <row r="47" spans="2:13" ht="27.75" customHeight="1">
      <c r="B47" s="1205"/>
      <c r="C47" s="1206"/>
      <c r="D47" s="90"/>
      <c r="E47" s="1219" t="s">
        <v>31</v>
      </c>
      <c r="F47" s="1220"/>
      <c r="G47" s="1220"/>
      <c r="H47" s="1221"/>
      <c r="I47" s="86" t="s">
        <v>478</v>
      </c>
      <c r="J47" s="87" t="s">
        <v>478</v>
      </c>
      <c r="K47" s="87" t="s">
        <v>478</v>
      </c>
      <c r="L47" s="87" t="s">
        <v>478</v>
      </c>
      <c r="M47" s="88" t="s">
        <v>478</v>
      </c>
    </row>
    <row r="48" spans="2:13" ht="27.75" customHeight="1">
      <c r="B48" s="1205"/>
      <c r="C48" s="1206"/>
      <c r="D48" s="85"/>
      <c r="E48" s="1209" t="s">
        <v>32</v>
      </c>
      <c r="F48" s="1209"/>
      <c r="G48" s="1209"/>
      <c r="H48" s="1210"/>
      <c r="I48" s="86" t="s">
        <v>478</v>
      </c>
      <c r="J48" s="87" t="s">
        <v>478</v>
      </c>
      <c r="K48" s="87" t="s">
        <v>478</v>
      </c>
      <c r="L48" s="87" t="s">
        <v>478</v>
      </c>
      <c r="M48" s="88" t="s">
        <v>478</v>
      </c>
    </row>
    <row r="49" spans="2:13" ht="27.75" customHeight="1">
      <c r="B49" s="1207"/>
      <c r="C49" s="1208"/>
      <c r="D49" s="85"/>
      <c r="E49" s="1209" t="s">
        <v>33</v>
      </c>
      <c r="F49" s="1209"/>
      <c r="G49" s="1209"/>
      <c r="H49" s="1210"/>
      <c r="I49" s="86" t="s">
        <v>478</v>
      </c>
      <c r="J49" s="87" t="s">
        <v>478</v>
      </c>
      <c r="K49" s="87" t="s">
        <v>478</v>
      </c>
      <c r="L49" s="87" t="s">
        <v>478</v>
      </c>
      <c r="M49" s="88" t="s">
        <v>478</v>
      </c>
    </row>
    <row r="50" spans="2:13" ht="27.75" customHeight="1">
      <c r="B50" s="1203" t="s">
        <v>34</v>
      </c>
      <c r="C50" s="1204"/>
      <c r="D50" s="91"/>
      <c r="E50" s="1209" t="s">
        <v>35</v>
      </c>
      <c r="F50" s="1209"/>
      <c r="G50" s="1209"/>
      <c r="H50" s="1210"/>
      <c r="I50" s="86">
        <v>4866</v>
      </c>
      <c r="J50" s="87">
        <v>4846</v>
      </c>
      <c r="K50" s="87">
        <v>5182</v>
      </c>
      <c r="L50" s="87">
        <v>5011</v>
      </c>
      <c r="M50" s="88">
        <v>4095</v>
      </c>
    </row>
    <row r="51" spans="2:13" ht="27.75" customHeight="1">
      <c r="B51" s="1205"/>
      <c r="C51" s="1206"/>
      <c r="D51" s="85"/>
      <c r="E51" s="1209" t="s">
        <v>36</v>
      </c>
      <c r="F51" s="1209"/>
      <c r="G51" s="1209"/>
      <c r="H51" s="1210"/>
      <c r="I51" s="86">
        <v>5211</v>
      </c>
      <c r="J51" s="87">
        <v>5331</v>
      </c>
      <c r="K51" s="87">
        <v>5230</v>
      </c>
      <c r="L51" s="87">
        <v>5096</v>
      </c>
      <c r="M51" s="88">
        <v>5350</v>
      </c>
    </row>
    <row r="52" spans="2:13" ht="27.75" customHeight="1">
      <c r="B52" s="1207"/>
      <c r="C52" s="1208"/>
      <c r="D52" s="85"/>
      <c r="E52" s="1209" t="s">
        <v>37</v>
      </c>
      <c r="F52" s="1209"/>
      <c r="G52" s="1209"/>
      <c r="H52" s="1210"/>
      <c r="I52" s="86">
        <v>12583</v>
      </c>
      <c r="J52" s="87">
        <v>12446</v>
      </c>
      <c r="K52" s="87">
        <v>11990</v>
      </c>
      <c r="L52" s="87">
        <v>11266</v>
      </c>
      <c r="M52" s="88">
        <v>10486</v>
      </c>
    </row>
    <row r="53" spans="2:13" ht="27.75" customHeight="1" thickBot="1">
      <c r="B53" s="1211" t="s">
        <v>21</v>
      </c>
      <c r="C53" s="1212"/>
      <c r="D53" s="92"/>
      <c r="E53" s="1213" t="s">
        <v>38</v>
      </c>
      <c r="F53" s="1213"/>
      <c r="G53" s="1213"/>
      <c r="H53" s="1214"/>
      <c r="I53" s="93">
        <v>-2679</v>
      </c>
      <c r="J53" s="94">
        <v>-2192</v>
      </c>
      <c r="K53" s="94">
        <v>-2600</v>
      </c>
      <c r="L53" s="94">
        <v>-2301</v>
      </c>
      <c r="M53" s="95">
        <v>-845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6"/>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5"/>
      <c r="H50" s="1246"/>
      <c r="I50" s="1246"/>
      <c r="J50" s="1247"/>
      <c r="K50" s="356" t="s">
        <v>517</v>
      </c>
      <c r="L50" s="356" t="s">
        <v>518</v>
      </c>
      <c r="M50" s="356" t="s">
        <v>519</v>
      </c>
      <c r="N50" s="356" t="s">
        <v>520</v>
      </c>
      <c r="O50" s="356" t="s">
        <v>521</v>
      </c>
    </row>
    <row r="51" spans="1:17">
      <c r="B51" s="250"/>
      <c r="C51" s="246"/>
      <c r="D51" s="246"/>
      <c r="E51" s="246"/>
      <c r="F51" s="246"/>
      <c r="G51" s="1248" t="s">
        <v>556</v>
      </c>
      <c r="H51" s="1249"/>
      <c r="I51" s="1254" t="s">
        <v>557</v>
      </c>
      <c r="J51" s="1254"/>
      <c r="K51" s="1256"/>
      <c r="L51" s="1256"/>
      <c r="M51" s="1256"/>
      <c r="N51" s="1256"/>
      <c r="O51" s="1256"/>
    </row>
    <row r="52" spans="1:17">
      <c r="B52" s="250"/>
      <c r="C52" s="246"/>
      <c r="D52" s="246"/>
      <c r="E52" s="246"/>
      <c r="F52" s="246"/>
      <c r="G52" s="1250"/>
      <c r="H52" s="1251"/>
      <c r="I52" s="1255"/>
      <c r="J52" s="1255"/>
      <c r="K52" s="1222"/>
      <c r="L52" s="1222"/>
      <c r="M52" s="1222"/>
      <c r="N52" s="1222"/>
      <c r="O52" s="1222"/>
    </row>
    <row r="53" spans="1:17">
      <c r="A53" s="357"/>
      <c r="B53" s="250"/>
      <c r="C53" s="246"/>
      <c r="D53" s="246"/>
      <c r="E53" s="246"/>
      <c r="F53" s="246"/>
      <c r="G53" s="1250"/>
      <c r="H53" s="1251"/>
      <c r="I53" s="1234" t="s">
        <v>562</v>
      </c>
      <c r="J53" s="1234"/>
      <c r="K53" s="1257"/>
      <c r="L53" s="1257"/>
      <c r="M53" s="1257"/>
      <c r="N53" s="1257"/>
      <c r="O53" s="1257"/>
    </row>
    <row r="54" spans="1:17">
      <c r="A54" s="357"/>
      <c r="B54" s="250"/>
      <c r="C54" s="246"/>
      <c r="D54" s="246"/>
      <c r="E54" s="246"/>
      <c r="F54" s="246"/>
      <c r="G54" s="1252"/>
      <c r="H54" s="1253"/>
      <c r="I54" s="1234"/>
      <c r="J54" s="1234"/>
      <c r="K54" s="1227"/>
      <c r="L54" s="1227"/>
      <c r="M54" s="1227"/>
      <c r="N54" s="1227"/>
      <c r="O54" s="1227"/>
    </row>
    <row r="55" spans="1:17">
      <c r="A55" s="357"/>
      <c r="B55" s="250"/>
      <c r="C55" s="246"/>
      <c r="D55" s="246"/>
      <c r="E55" s="246"/>
      <c r="F55" s="246"/>
      <c r="G55" s="1228" t="s">
        <v>558</v>
      </c>
      <c r="H55" s="1229"/>
      <c r="I55" s="1234" t="s">
        <v>557</v>
      </c>
      <c r="J55" s="1234"/>
      <c r="K55" s="1256"/>
      <c r="L55" s="1256"/>
      <c r="M55" s="1256"/>
      <c r="N55" s="1256"/>
      <c r="O55" s="1256"/>
    </row>
    <row r="56" spans="1:17">
      <c r="A56" s="357"/>
      <c r="B56" s="250"/>
      <c r="C56" s="246"/>
      <c r="D56" s="246"/>
      <c r="E56" s="246"/>
      <c r="F56" s="246"/>
      <c r="G56" s="1230"/>
      <c r="H56" s="1231"/>
      <c r="I56" s="1234"/>
      <c r="J56" s="1234"/>
      <c r="K56" s="1222"/>
      <c r="L56" s="1222"/>
      <c r="M56" s="1222"/>
      <c r="N56" s="1222"/>
      <c r="O56" s="1222"/>
    </row>
    <row r="57" spans="1:17" s="357" customFormat="1">
      <c r="B57" s="358"/>
      <c r="C57" s="354"/>
      <c r="D57" s="354"/>
      <c r="E57" s="354"/>
      <c r="F57" s="354"/>
      <c r="G57" s="1230"/>
      <c r="H57" s="1231"/>
      <c r="I57" s="1224" t="s">
        <v>562</v>
      </c>
      <c r="J57" s="1224"/>
      <c r="K57" s="1257"/>
      <c r="L57" s="1257"/>
      <c r="M57" s="1257"/>
      <c r="N57" s="1257"/>
      <c r="O57" s="1257"/>
      <c r="P57" s="359"/>
      <c r="Q57" s="358"/>
    </row>
    <row r="58" spans="1:17" s="357" customFormat="1">
      <c r="A58" s="245"/>
      <c r="B58" s="358"/>
      <c r="C58" s="354"/>
      <c r="D58" s="354"/>
      <c r="E58" s="354"/>
      <c r="F58" s="354"/>
      <c r="G58" s="1232"/>
      <c r="H58" s="1233"/>
      <c r="I58" s="1224"/>
      <c r="J58" s="1224"/>
      <c r="K58" s="1227"/>
      <c r="L58" s="1227"/>
      <c r="M58" s="1227"/>
      <c r="N58" s="1227"/>
      <c r="O58" s="122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6" t="s">
        <v>563</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5"/>
      <c r="H72" s="1246"/>
      <c r="I72" s="1246"/>
      <c r="J72" s="1247"/>
      <c r="K72" s="356" t="s">
        <v>517</v>
      </c>
      <c r="L72" s="356" t="s">
        <v>518</v>
      </c>
      <c r="M72" s="356" t="s">
        <v>519</v>
      </c>
      <c r="N72" s="356" t="s">
        <v>520</v>
      </c>
      <c r="O72" s="356" t="s">
        <v>521</v>
      </c>
    </row>
    <row r="73" spans="2:30">
      <c r="B73" s="250"/>
      <c r="C73" s="246"/>
      <c r="D73" s="246"/>
      <c r="E73" s="246"/>
      <c r="F73" s="246"/>
      <c r="G73" s="1248" t="s">
        <v>556</v>
      </c>
      <c r="H73" s="1249"/>
      <c r="I73" s="1254" t="s">
        <v>557</v>
      </c>
      <c r="J73" s="1254"/>
      <c r="K73" s="1235"/>
      <c r="L73" s="1235"/>
      <c r="M73" s="1222"/>
      <c r="N73" s="1222"/>
      <c r="O73" s="1222"/>
      <c r="S73" s="245">
        <v>9.9</v>
      </c>
    </row>
    <row r="74" spans="2:30">
      <c r="B74" s="250"/>
      <c r="C74" s="246"/>
      <c r="D74" s="246"/>
      <c r="E74" s="246"/>
      <c r="F74" s="246"/>
      <c r="G74" s="1250"/>
      <c r="H74" s="1251"/>
      <c r="I74" s="1255"/>
      <c r="J74" s="1255"/>
      <c r="K74" s="1235"/>
      <c r="L74" s="1235"/>
      <c r="M74" s="1222"/>
      <c r="N74" s="1222"/>
      <c r="O74" s="1222"/>
    </row>
    <row r="75" spans="2:30">
      <c r="B75" s="250"/>
      <c r="C75" s="246"/>
      <c r="D75" s="246"/>
      <c r="E75" s="246"/>
      <c r="F75" s="246"/>
      <c r="G75" s="1250"/>
      <c r="H75" s="1251"/>
      <c r="I75" s="1234" t="s">
        <v>561</v>
      </c>
      <c r="J75" s="1234"/>
      <c r="K75" s="1226">
        <v>4</v>
      </c>
      <c r="L75" s="1226">
        <v>2.7</v>
      </c>
      <c r="M75" s="1226">
        <v>1.4</v>
      </c>
      <c r="N75" s="1226">
        <v>1</v>
      </c>
      <c r="O75" s="1226">
        <v>1.5</v>
      </c>
      <c r="U75" s="245">
        <v>81.2</v>
      </c>
      <c r="W75" s="245">
        <v>87.2</v>
      </c>
      <c r="Y75" s="245">
        <v>99.8</v>
      </c>
      <c r="AA75" s="245">
        <v>109.5</v>
      </c>
      <c r="AC75" s="245">
        <v>115.2</v>
      </c>
    </row>
    <row r="76" spans="2:30">
      <c r="B76" s="250"/>
      <c r="C76" s="246"/>
      <c r="D76" s="246"/>
      <c r="E76" s="246"/>
      <c r="F76" s="246"/>
      <c r="G76" s="1252"/>
      <c r="H76" s="1253"/>
      <c r="I76" s="1234"/>
      <c r="J76" s="1234"/>
      <c r="K76" s="1227"/>
      <c r="L76" s="1227"/>
      <c r="M76" s="1227"/>
      <c r="N76" s="1227"/>
      <c r="O76" s="1227"/>
    </row>
    <row r="77" spans="2:30">
      <c r="B77" s="250"/>
      <c r="C77" s="246"/>
      <c r="D77" s="246"/>
      <c r="E77" s="246"/>
      <c r="F77" s="246"/>
      <c r="G77" s="1228" t="s">
        <v>558</v>
      </c>
      <c r="H77" s="1229"/>
      <c r="I77" s="1234" t="s">
        <v>557</v>
      </c>
      <c r="J77" s="1234"/>
      <c r="K77" s="1235">
        <v>58.2</v>
      </c>
      <c r="L77" s="1235">
        <v>50.3</v>
      </c>
      <c r="M77" s="1222">
        <v>45.9</v>
      </c>
      <c r="N77" s="1222">
        <v>37.299999999999997</v>
      </c>
      <c r="O77" s="1222">
        <v>33.1</v>
      </c>
      <c r="R77" s="245">
        <v>12.3</v>
      </c>
      <c r="T77" s="245">
        <v>11.1</v>
      </c>
    </row>
    <row r="78" spans="2:30">
      <c r="B78" s="250"/>
      <c r="C78" s="246"/>
      <c r="D78" s="246"/>
      <c r="E78" s="246"/>
      <c r="F78" s="246"/>
      <c r="G78" s="1230"/>
      <c r="H78" s="1231"/>
      <c r="I78" s="1234"/>
      <c r="J78" s="1234"/>
      <c r="K78" s="1235"/>
      <c r="L78" s="1235"/>
      <c r="M78" s="1222"/>
      <c r="N78" s="1222"/>
      <c r="O78" s="1222"/>
    </row>
    <row r="79" spans="2:30">
      <c r="B79" s="250"/>
      <c r="C79" s="246"/>
      <c r="D79" s="246"/>
      <c r="E79" s="246"/>
      <c r="F79" s="246"/>
      <c r="G79" s="1230"/>
      <c r="H79" s="1231"/>
      <c r="I79" s="1223" t="s">
        <v>561</v>
      </c>
      <c r="J79" s="1224"/>
      <c r="K79" s="1225">
        <v>10.3</v>
      </c>
      <c r="L79" s="1225">
        <v>9.6</v>
      </c>
      <c r="M79" s="1225">
        <v>8.8000000000000007</v>
      </c>
      <c r="N79" s="1225">
        <v>7.8</v>
      </c>
      <c r="O79" s="1225">
        <v>7.5</v>
      </c>
      <c r="V79" s="245">
        <v>53.5</v>
      </c>
      <c r="X79" s="245">
        <v>48.2</v>
      </c>
      <c r="Z79" s="245">
        <v>34.200000000000003</v>
      </c>
      <c r="AB79" s="245">
        <v>30.3</v>
      </c>
      <c r="AD79" s="245">
        <v>28.9</v>
      </c>
    </row>
    <row r="80" spans="2:30">
      <c r="B80" s="250"/>
      <c r="C80" s="246"/>
      <c r="D80" s="246"/>
      <c r="E80" s="246"/>
      <c r="F80" s="246"/>
      <c r="G80" s="1232"/>
      <c r="H80" s="1233"/>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16721</v>
      </c>
      <c r="E3" s="118"/>
      <c r="F3" s="119">
        <v>50880</v>
      </c>
      <c r="G3" s="120"/>
      <c r="H3" s="121"/>
    </row>
    <row r="4" spans="1:8">
      <c r="A4" s="122"/>
      <c r="B4" s="123"/>
      <c r="C4" s="124"/>
      <c r="D4" s="125">
        <v>10066</v>
      </c>
      <c r="E4" s="126"/>
      <c r="F4" s="127">
        <v>26879</v>
      </c>
      <c r="G4" s="128"/>
      <c r="H4" s="129"/>
    </row>
    <row r="5" spans="1:8">
      <c r="A5" s="110" t="s">
        <v>511</v>
      </c>
      <c r="B5" s="115"/>
      <c r="C5" s="116"/>
      <c r="D5" s="117">
        <v>21810</v>
      </c>
      <c r="E5" s="118"/>
      <c r="F5" s="119">
        <v>63956</v>
      </c>
      <c r="G5" s="120"/>
      <c r="H5" s="121"/>
    </row>
    <row r="6" spans="1:8">
      <c r="A6" s="122"/>
      <c r="B6" s="123"/>
      <c r="C6" s="124"/>
      <c r="D6" s="125">
        <v>11570</v>
      </c>
      <c r="E6" s="126"/>
      <c r="F6" s="127">
        <v>29239</v>
      </c>
      <c r="G6" s="128"/>
      <c r="H6" s="129"/>
    </row>
    <row r="7" spans="1:8">
      <c r="A7" s="110" t="s">
        <v>512</v>
      </c>
      <c r="B7" s="115"/>
      <c r="C7" s="116"/>
      <c r="D7" s="117">
        <v>21378</v>
      </c>
      <c r="E7" s="118"/>
      <c r="F7" s="119">
        <v>66255</v>
      </c>
      <c r="G7" s="120"/>
      <c r="H7" s="121"/>
    </row>
    <row r="8" spans="1:8">
      <c r="A8" s="122"/>
      <c r="B8" s="123"/>
      <c r="C8" s="124"/>
      <c r="D8" s="125">
        <v>8843</v>
      </c>
      <c r="E8" s="126"/>
      <c r="F8" s="127">
        <v>31822</v>
      </c>
      <c r="G8" s="128"/>
      <c r="H8" s="129"/>
    </row>
    <row r="9" spans="1:8">
      <c r="A9" s="110" t="s">
        <v>513</v>
      </c>
      <c r="B9" s="115"/>
      <c r="C9" s="116"/>
      <c r="D9" s="117">
        <v>25132</v>
      </c>
      <c r="E9" s="118"/>
      <c r="F9" s="119">
        <v>54227</v>
      </c>
      <c r="G9" s="120"/>
      <c r="H9" s="121"/>
    </row>
    <row r="10" spans="1:8">
      <c r="A10" s="122"/>
      <c r="B10" s="123"/>
      <c r="C10" s="124"/>
      <c r="D10" s="125">
        <v>7279</v>
      </c>
      <c r="E10" s="126"/>
      <c r="F10" s="127">
        <v>29694</v>
      </c>
      <c r="G10" s="128"/>
      <c r="H10" s="129"/>
    </row>
    <row r="11" spans="1:8">
      <c r="A11" s="110" t="s">
        <v>514</v>
      </c>
      <c r="B11" s="115"/>
      <c r="C11" s="116"/>
      <c r="D11" s="117">
        <v>39979</v>
      </c>
      <c r="E11" s="118"/>
      <c r="F11" s="119">
        <v>57295</v>
      </c>
      <c r="G11" s="120"/>
      <c r="H11" s="121"/>
    </row>
    <row r="12" spans="1:8">
      <c r="A12" s="122"/>
      <c r="B12" s="123"/>
      <c r="C12" s="130"/>
      <c r="D12" s="125">
        <v>29100</v>
      </c>
      <c r="E12" s="126"/>
      <c r="F12" s="127">
        <v>32771</v>
      </c>
      <c r="G12" s="128"/>
      <c r="H12" s="129"/>
    </row>
    <row r="13" spans="1:8">
      <c r="A13" s="110"/>
      <c r="B13" s="115"/>
      <c r="C13" s="131"/>
      <c r="D13" s="132">
        <v>25004</v>
      </c>
      <c r="E13" s="133"/>
      <c r="F13" s="134">
        <v>58523</v>
      </c>
      <c r="G13" s="135"/>
      <c r="H13" s="121"/>
    </row>
    <row r="14" spans="1:8">
      <c r="A14" s="122"/>
      <c r="B14" s="123"/>
      <c r="C14" s="124"/>
      <c r="D14" s="125">
        <v>13372</v>
      </c>
      <c r="E14" s="126"/>
      <c r="F14" s="127">
        <v>30081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4.72</v>
      </c>
      <c r="C19" s="136">
        <f>ROUND(VALUE(SUBSTITUTE(実質収支比率等に係る経年分析!G$48,"▲","-")),2)</f>
        <v>5.27</v>
      </c>
      <c r="D19" s="136">
        <f>ROUND(VALUE(SUBSTITUTE(実質収支比率等に係る経年分析!H$48,"▲","-")),2)</f>
        <v>5.32</v>
      </c>
      <c r="E19" s="136">
        <f>ROUND(VALUE(SUBSTITUTE(実質収支比率等に係る経年分析!I$48,"▲","-")),2)</f>
        <v>5.84</v>
      </c>
      <c r="F19" s="136">
        <f>ROUND(VALUE(SUBSTITUTE(実質収支比率等に係る経年分析!J$48,"▲","-")),2)</f>
        <v>3.96</v>
      </c>
    </row>
    <row r="20" spans="1:11">
      <c r="A20" s="136" t="s">
        <v>43</v>
      </c>
      <c r="B20" s="136">
        <f>ROUND(VALUE(SUBSTITUTE(実質収支比率等に係る経年分析!F$47,"▲","-")),2)</f>
        <v>20.36</v>
      </c>
      <c r="C20" s="136">
        <f>ROUND(VALUE(SUBSTITUTE(実質収支比率等に係る経年分析!G$47,"▲","-")),2)</f>
        <v>22.21</v>
      </c>
      <c r="D20" s="136">
        <f>ROUND(VALUE(SUBSTITUTE(実質収支比率等に係る経年分析!H$47,"▲","-")),2)</f>
        <v>26.38</v>
      </c>
      <c r="E20" s="136">
        <f>ROUND(VALUE(SUBSTITUTE(実質収支比率等に係る経年分析!I$47,"▲","-")),2)</f>
        <v>21.93</v>
      </c>
      <c r="F20" s="136">
        <f>ROUND(VALUE(SUBSTITUTE(実質収支比率等に係る経年分析!J$47,"▲","-")),2)</f>
        <v>13.51</v>
      </c>
    </row>
    <row r="21" spans="1:11">
      <c r="A21" s="136" t="s">
        <v>44</v>
      </c>
      <c r="B21" s="136">
        <f>IF(ISNUMBER(VALUE(SUBSTITUTE(実質収支比率等に係る経年分析!F$49,"▲","-"))),ROUND(VALUE(SUBSTITUTE(実質収支比率等に係る経年分析!F$49,"▲","-")),2),NA())</f>
        <v>3.12</v>
      </c>
      <c r="C21" s="136">
        <f>IF(ISNUMBER(VALUE(SUBSTITUTE(実質収支比率等に係る経年分析!G$49,"▲","-"))),ROUND(VALUE(SUBSTITUTE(実質収支比率等に係る経年分析!G$49,"▲","-")),2),NA())</f>
        <v>2.4300000000000002</v>
      </c>
      <c r="D21" s="136">
        <f>IF(ISNUMBER(VALUE(SUBSTITUTE(実質収支比率等に係る経年分析!H$49,"▲","-"))),ROUND(VALUE(SUBSTITUTE(実質収支比率等に係る経年分析!H$49,"▲","-")),2),NA())</f>
        <v>3.74</v>
      </c>
      <c r="E21" s="136">
        <f>IF(ISNUMBER(VALUE(SUBSTITUTE(実質収支比率等に係る経年分析!I$49,"▲","-"))),ROUND(VALUE(SUBSTITUTE(実質収支比率等に係る経年分析!I$49,"▲","-")),2),NA())</f>
        <v>-2.23</v>
      </c>
      <c r="F21" s="136">
        <f>IF(ISNUMBER(VALUE(SUBSTITUTE(実質収支比率等に係る経年分析!J$49,"▲","-"))),ROUND(VALUE(SUBSTITUTE(実質収支比率等に係る経年分析!J$49,"▲","-")),2),NA())</f>
        <v>-10.56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羽村市福生都市計画事業羽村駅西口土地区画整理事業会計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羽村市後期高齢者医療会計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羽村市下水道事業会計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c r="A33" s="137" t="str">
        <f>IF(連結実質赤字比率に係る赤字・黒字の構成分析!C$37="",NA(),連結実質赤字比率に係る赤字・黒字の構成分析!C$37)</f>
        <v>羽村市介護保険事業会計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1.73</v>
      </c>
    </row>
    <row r="34" spans="1:16">
      <c r="A34" s="137" t="str">
        <f>IF(連結実質赤字比率に係る赤字・黒字の構成分析!C$36="",NA(),連結実質赤字比率に係る赤字・黒字の構成分析!C$36)</f>
        <v>羽村市国民健康保険事業会計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2.5099999999999998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2.5499999999999998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2.58</v>
      </c>
    </row>
    <row r="35" spans="1:16">
      <c r="A35" s="137" t="str">
        <f>IF(連結実質赤字比率に係る赤字・黒字の構成分析!C$35="",NA(),連結実質赤字比率に係る赤字・黒字の構成分析!C$35)</f>
        <v>羽村市水道事業会計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4.6100000000000003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1814</v>
      </c>
      <c r="E42" s="138"/>
      <c r="F42" s="138"/>
      <c r="G42" s="138">
        <f>'実質公債費比率（分子）の構造'!L$52</f>
        <v>1719</v>
      </c>
      <c r="H42" s="138"/>
      <c r="I42" s="138"/>
      <c r="J42" s="138">
        <f>'実質公債費比率（分子）の構造'!M$52</f>
        <v>1697</v>
      </c>
      <c r="K42" s="138"/>
      <c r="L42" s="138"/>
      <c r="M42" s="138">
        <f>'実質公債費比率（分子）の構造'!N$52</f>
        <v>1594</v>
      </c>
      <c r="N42" s="138"/>
      <c r="O42" s="138"/>
      <c r="P42" s="138">
        <f>'実質公債費比率（分子）の構造'!O$52</f>
        <v>1516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72</v>
      </c>
      <c r="C44" s="138"/>
      <c r="D44" s="138"/>
      <c r="E44" s="138">
        <f>'実質公債費比率（分子）の構造'!L$50</f>
        <v>1</v>
      </c>
      <c r="F44" s="138"/>
      <c r="G44" s="138"/>
      <c r="H44" s="138">
        <f>'実質公債費比率（分子）の構造'!M$50</f>
        <v>3</v>
      </c>
      <c r="I44" s="138"/>
      <c r="J44" s="138"/>
      <c r="K44" s="138">
        <f>'実質公債費比率（分子）の構造'!N$50</f>
        <v>6</v>
      </c>
      <c r="L44" s="138"/>
      <c r="M44" s="138"/>
      <c r="N44" s="138">
        <f>'実質公債費比率（分子）の構造'!O$50</f>
        <v>8</v>
      </c>
      <c r="O44" s="138"/>
      <c r="P44" s="138"/>
    </row>
    <row r="45" spans="1:16">
      <c r="A45" s="138" t="s">
        <v>54</v>
      </c>
      <c r="B45" s="138">
        <f>'実質公債費比率（分子）の構造'!K$49</f>
        <v>374</v>
      </c>
      <c r="C45" s="138"/>
      <c r="D45" s="138"/>
      <c r="E45" s="138">
        <f>'実質公債費比率（分子）の構造'!L$49</f>
        <v>244</v>
      </c>
      <c r="F45" s="138"/>
      <c r="G45" s="138"/>
      <c r="H45" s="138">
        <f>'実質公債費比率（分子）の構造'!M$49</f>
        <v>163</v>
      </c>
      <c r="I45" s="138"/>
      <c r="J45" s="138"/>
      <c r="K45" s="138">
        <f>'実質公債費比率（分子）の構造'!N$49</f>
        <v>169</v>
      </c>
      <c r="L45" s="138"/>
      <c r="M45" s="138"/>
      <c r="N45" s="138">
        <f>'実質公債費比率（分子）の構造'!O$49</f>
        <v>177</v>
      </c>
      <c r="O45" s="138"/>
      <c r="P45" s="138"/>
    </row>
    <row r="46" spans="1:16">
      <c r="A46" s="138" t="s">
        <v>55</v>
      </c>
      <c r="B46" s="138">
        <f>'実質公債費比率（分子）の構造'!K$48</f>
        <v>414</v>
      </c>
      <c r="C46" s="138"/>
      <c r="D46" s="138"/>
      <c r="E46" s="138">
        <f>'実質公債費比率（分子）の構造'!L$48</f>
        <v>377</v>
      </c>
      <c r="F46" s="138"/>
      <c r="G46" s="138"/>
      <c r="H46" s="138">
        <f>'実質公債費比率（分子）の構造'!M$48</f>
        <v>371</v>
      </c>
      <c r="I46" s="138"/>
      <c r="J46" s="138"/>
      <c r="K46" s="138">
        <f>'実質公債費比率（分子）の構造'!N$48</f>
        <v>377</v>
      </c>
      <c r="L46" s="138"/>
      <c r="M46" s="138"/>
      <c r="N46" s="138">
        <f>'実質公債費比率（分子）の構造'!O$48</f>
        <v>378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1216</v>
      </c>
      <c r="C49" s="138"/>
      <c r="D49" s="138"/>
      <c r="E49" s="138">
        <f>'実質公債費比率（分子）の構造'!L$45</f>
        <v>1194</v>
      </c>
      <c r="F49" s="138"/>
      <c r="G49" s="138"/>
      <c r="H49" s="138">
        <f>'実質公債費比率（分子）の構造'!M$45</f>
        <v>1235</v>
      </c>
      <c r="I49" s="138"/>
      <c r="J49" s="138"/>
      <c r="K49" s="138">
        <f>'実質公債費比率（分子）の構造'!N$45</f>
        <v>1206</v>
      </c>
      <c r="L49" s="138"/>
      <c r="M49" s="138"/>
      <c r="N49" s="138">
        <f>'実質公債費比率（分子）の構造'!O$45</f>
        <v>1193</v>
      </c>
      <c r="O49" s="138"/>
      <c r="P49" s="138"/>
    </row>
    <row r="50" spans="1:16">
      <c r="A50" s="138" t="s">
        <v>59</v>
      </c>
      <c r="B50" s="138" t="e">
        <f>NA()</f>
        <v>#N/A</v>
      </c>
      <c r="C50" s="138">
        <f>IF(ISNUMBER('実質公債費比率（分子）の構造'!K$53),'実質公債費比率（分子）の構造'!K$53,NA())</f>
        <v>262</v>
      </c>
      <c r="D50" s="138" t="e">
        <f>NA()</f>
        <v>#N/A</v>
      </c>
      <c r="E50" s="138" t="e">
        <f>NA()</f>
        <v>#N/A</v>
      </c>
      <c r="F50" s="138">
        <f>IF(ISNUMBER('実質公債費比率（分子）の構造'!L$53),'実質公債費比率（分子）の構造'!L$53,NA())</f>
        <v>97</v>
      </c>
      <c r="G50" s="138" t="e">
        <f>NA()</f>
        <v>#N/A</v>
      </c>
      <c r="H50" s="138" t="e">
        <f>NA()</f>
        <v>#N/A</v>
      </c>
      <c r="I50" s="138">
        <f>IF(ISNUMBER('実質公債費比率（分子）の構造'!M$53),'実質公債費比率（分子）の構造'!M$53,NA())</f>
        <v>75</v>
      </c>
      <c r="J50" s="138" t="e">
        <f>NA()</f>
        <v>#N/A</v>
      </c>
      <c r="K50" s="138" t="e">
        <f>NA()</f>
        <v>#N/A</v>
      </c>
      <c r="L50" s="138">
        <f>IF(ISNUMBER('実質公債費比率（分子）の構造'!N$53),'実質公債費比率（分子）の構造'!N$53,NA())</f>
        <v>164</v>
      </c>
      <c r="M50" s="138" t="e">
        <f>NA()</f>
        <v>#N/A</v>
      </c>
      <c r="N50" s="138" t="e">
        <f>NA()</f>
        <v>#N/A</v>
      </c>
      <c r="O50" s="138">
        <f>IF(ISNUMBER('実質公債費比率（分子）の構造'!O$53),'実質公債費比率（分子）の構造'!O$53,NA())</f>
        <v>240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12583</v>
      </c>
      <c r="E56" s="137"/>
      <c r="F56" s="137"/>
      <c r="G56" s="137">
        <f>'将来負担比率（分子）の構造'!J$52</f>
        <v>12446</v>
      </c>
      <c r="H56" s="137"/>
      <c r="I56" s="137"/>
      <c r="J56" s="137">
        <f>'将来負担比率（分子）の構造'!K$52</f>
        <v>11990</v>
      </c>
      <c r="K56" s="137"/>
      <c r="L56" s="137"/>
      <c r="M56" s="137">
        <f>'将来負担比率（分子）の構造'!L$52</f>
        <v>11266</v>
      </c>
      <c r="N56" s="137"/>
      <c r="O56" s="137"/>
      <c r="P56" s="137">
        <f>'将来負担比率（分子）の構造'!M$52</f>
        <v>10486</v>
      </c>
    </row>
    <row r="57" spans="1:16">
      <c r="A57" s="137" t="s">
        <v>36</v>
      </c>
      <c r="B57" s="137"/>
      <c r="C57" s="137"/>
      <c r="D57" s="137">
        <f>'将来負担比率（分子）の構造'!I$51</f>
        <v>5211</v>
      </c>
      <c r="E57" s="137"/>
      <c r="F57" s="137"/>
      <c r="G57" s="137">
        <f>'将来負担比率（分子）の構造'!J$51</f>
        <v>5331</v>
      </c>
      <c r="H57" s="137"/>
      <c r="I57" s="137"/>
      <c r="J57" s="137">
        <f>'将来負担比率（分子）の構造'!K$51</f>
        <v>5230</v>
      </c>
      <c r="K57" s="137"/>
      <c r="L57" s="137"/>
      <c r="M57" s="137">
        <f>'将来負担比率（分子）の構造'!L$51</f>
        <v>5096</v>
      </c>
      <c r="N57" s="137"/>
      <c r="O57" s="137"/>
      <c r="P57" s="137">
        <f>'将来負担比率（分子）の構造'!M$51</f>
        <v>5350</v>
      </c>
    </row>
    <row r="58" spans="1:16">
      <c r="A58" s="137" t="s">
        <v>35</v>
      </c>
      <c r="B58" s="137"/>
      <c r="C58" s="137"/>
      <c r="D58" s="137">
        <f>'将来負担比率（分子）の構造'!I$50</f>
        <v>4866</v>
      </c>
      <c r="E58" s="137"/>
      <c r="F58" s="137"/>
      <c r="G58" s="137">
        <f>'将来負担比率（分子）の構造'!J$50</f>
        <v>4846</v>
      </c>
      <c r="H58" s="137"/>
      <c r="I58" s="137"/>
      <c r="J58" s="137">
        <f>'将来負担比率（分子）の構造'!K$50</f>
        <v>5182</v>
      </c>
      <c r="K58" s="137"/>
      <c r="L58" s="137"/>
      <c r="M58" s="137">
        <f>'将来負担比率（分子）の構造'!L$50</f>
        <v>5011</v>
      </c>
      <c r="N58" s="137"/>
      <c r="O58" s="137"/>
      <c r="P58" s="137">
        <f>'将来負担比率（分子）の構造'!M$50</f>
        <v>4095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1458</v>
      </c>
      <c r="C62" s="137"/>
      <c r="D62" s="137"/>
      <c r="E62" s="137">
        <f>'将来負担比率（分子）の構造'!J$45</f>
        <v>1311</v>
      </c>
      <c r="F62" s="137"/>
      <c r="G62" s="137"/>
      <c r="H62" s="137">
        <f>'将来負担比率（分子）の構造'!K$45</f>
        <v>1288</v>
      </c>
      <c r="I62" s="137"/>
      <c r="J62" s="137"/>
      <c r="K62" s="137">
        <f>'将来負担比率（分子）の構造'!L$45</f>
        <v>1206</v>
      </c>
      <c r="L62" s="137"/>
      <c r="M62" s="137"/>
      <c r="N62" s="137">
        <f>'将来負担比率（分子）の構造'!M$45</f>
        <v>1160</v>
      </c>
      <c r="O62" s="137"/>
      <c r="P62" s="137"/>
    </row>
    <row r="63" spans="1:16">
      <c r="A63" s="137" t="s">
        <v>28</v>
      </c>
      <c r="B63" s="137">
        <f>'将来負担比率（分子）の構造'!I$44</f>
        <v>2298</v>
      </c>
      <c r="C63" s="137"/>
      <c r="D63" s="137"/>
      <c r="E63" s="137">
        <f>'将来負担比率（分子）の構造'!J$44</f>
        <v>2227</v>
      </c>
      <c r="F63" s="137"/>
      <c r="G63" s="137"/>
      <c r="H63" s="137">
        <f>'将来負担比率（分子）の構造'!K$44</f>
        <v>2177</v>
      </c>
      <c r="I63" s="137"/>
      <c r="J63" s="137"/>
      <c r="K63" s="137">
        <f>'将来負担比率（分子）の構造'!L$44</f>
        <v>2238</v>
      </c>
      <c r="L63" s="137"/>
      <c r="M63" s="137"/>
      <c r="N63" s="137">
        <f>'将来負担比率（分子）の構造'!M$44</f>
        <v>2179</v>
      </c>
      <c r="O63" s="137"/>
      <c r="P63" s="137"/>
    </row>
    <row r="64" spans="1:16">
      <c r="A64" s="137" t="s">
        <v>27</v>
      </c>
      <c r="B64" s="137">
        <f>'将来負担比率（分子）の構造'!I$43</f>
        <v>3699</v>
      </c>
      <c r="C64" s="137"/>
      <c r="D64" s="137"/>
      <c r="E64" s="137">
        <f>'将来負担比率（分子）の構造'!J$43</f>
        <v>3517</v>
      </c>
      <c r="F64" s="137"/>
      <c r="G64" s="137"/>
      <c r="H64" s="137">
        <f>'将来負担比率（分子）の構造'!K$43</f>
        <v>3394</v>
      </c>
      <c r="I64" s="137"/>
      <c r="J64" s="137"/>
      <c r="K64" s="137">
        <f>'将来負担比率（分子）の構造'!L$43</f>
        <v>3403</v>
      </c>
      <c r="L64" s="137"/>
      <c r="M64" s="137"/>
      <c r="N64" s="137">
        <f>'将来負担比率（分子）の構造'!M$43</f>
        <v>3416</v>
      </c>
      <c r="O64" s="137"/>
      <c r="P64" s="137"/>
    </row>
    <row r="65" spans="1:16">
      <c r="A65" s="137" t="s">
        <v>26</v>
      </c>
      <c r="B65" s="137">
        <f>'将来負担比率（分子）の構造'!I$42</f>
        <v>311</v>
      </c>
      <c r="C65" s="137"/>
      <c r="D65" s="137"/>
      <c r="E65" s="137">
        <f>'将来負担比率（分子）の構造'!J$42</f>
        <v>1263</v>
      </c>
      <c r="F65" s="137"/>
      <c r="G65" s="137"/>
      <c r="H65" s="137">
        <f>'将来負担比率（分子）の構造'!K$42</f>
        <v>1258</v>
      </c>
      <c r="I65" s="137"/>
      <c r="J65" s="137"/>
      <c r="K65" s="137">
        <f>'将来負担比率（分子）の構造'!L$42</f>
        <v>1430</v>
      </c>
      <c r="L65" s="137"/>
      <c r="M65" s="137"/>
      <c r="N65" s="137">
        <f>'将来負担比率（分子）の構造'!M$42</f>
        <v>1523</v>
      </c>
      <c r="O65" s="137"/>
      <c r="P65" s="137"/>
    </row>
    <row r="66" spans="1:16">
      <c r="A66" s="137" t="s">
        <v>25</v>
      </c>
      <c r="B66" s="137">
        <f>'将来負担比率（分子）の構造'!I$41</f>
        <v>12215</v>
      </c>
      <c r="C66" s="137"/>
      <c r="D66" s="137"/>
      <c r="E66" s="137">
        <f>'将来負担比率（分子）の構造'!J$41</f>
        <v>12114</v>
      </c>
      <c r="F66" s="137"/>
      <c r="G66" s="137"/>
      <c r="H66" s="137">
        <f>'将来負担比率（分子）の構造'!K$41</f>
        <v>11686</v>
      </c>
      <c r="I66" s="137"/>
      <c r="J66" s="137"/>
      <c r="K66" s="137">
        <f>'将来負担比率（分子）の構造'!L$41</f>
        <v>10794</v>
      </c>
      <c r="L66" s="137"/>
      <c r="M66" s="137"/>
      <c r="N66" s="137">
        <f>'将来負担比率（分子）の構造'!M$41</f>
        <v>10808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2018-11-29T00:03:24Z</cp:lastPrinted>
  <dcterms:created xsi:type="dcterms:W3CDTF">2018-01-24T04:33:29Z</dcterms:created>
  <dcterms:modified xsi:type="dcterms:W3CDTF">2018-11-29T00:03:26Z</dcterms:modified>
  <cp:category/>
</cp:coreProperties>
</file>