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ntfile-sv\財政課\財政担当\継続\03 財政公表\財政状況資料集\R2財政状況資料集\提出\確認事項\"/>
    </mc:Choice>
  </mc:AlternateContent>
  <xr:revisionPtr revIDLastSave="0" documentId="13_ncr:1_{47A9100B-1506-49CD-B2D2-7E9630EC13E6}" xr6:coauthVersionLast="36" xr6:coauthVersionMax="36" xr10:uidLastSave="{00000000-0000-0000-0000-000000000000}"/>
  <bookViews>
    <workbookView xWindow="0" yWindow="0" windowWidth="16350" windowHeight="6405" tabRatio="5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O34" i="10"/>
  <c r="CO35" i="10" s="1"/>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<sst xmlns="http://schemas.openxmlformats.org/spreadsheetml/2006/main" count="1079" uniqueCount="607">
  <si>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</si>
  <si>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</si>
  <si>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</si>
  <si>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</si>
  <si>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</si>
  <si>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</si>
  <si>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</si>
  <si>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</si>
  <si>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</si>
  <si>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</si>
  <si>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</si>
  <si>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</si>
  <si>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</si>
  <si>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</si>
  <si>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</si>
  <si>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</si>
  <si>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</si>
  <si>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</si>
  <si>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</si>
  <si>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</si>
  <si>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</si>
  <si>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</si>
  <si>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</si>
  <si>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</si>
  <si>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</si>
  <si>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</si>
  <si>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</si>
  <si>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</si>
  <si>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</si>
  <si>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</si>
  <si>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</si>
  <si>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</si>
  <si>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</si>
  <si>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</si>
  <si>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</si>
  <si>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</si>
  <si>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</si>
  <si>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</si>
  <si>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</si>
  <si>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</si>
  <si>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</si>
  <si>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</si>
  <si>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</si>
  <si>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</si>
  <si>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</si>
  <si>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</si>
  <si>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</si>
  <si>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</si>
  <si>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</si>
  <si>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</si>
  <si>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</si>
  <si>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</si>
  <si>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</si>
  <si>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</si>
  <si>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</si>
  <si>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</si>
  <si>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</si>
  <si>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</si>
  <si>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</si>
  <si>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</si>
  <si>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</si>
  <si>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</si>
  <si>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</si>
  <si>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</si>
  <si>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</si>
  <si>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</si>
  <si>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</si>
  <si>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</si>
  <si>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</si>
  <si>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</si>
  <si>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</si>
  <si>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</si>
  <si>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</si>
  <si>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</si>
  <si>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</si>
  <si>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</si>
  <si>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</si>
  <si>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</si>
  <si>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</si>
  <si>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</si>
  <si>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</si>
  <si>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</si>
  <si>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</si>
  <si>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</si>
  <si>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</si>
  <si>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</si>
  <si>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</si>
  <si>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</si>
  <si>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</si>
  <si>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</si>
  <si>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</si>
  <si>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</si>
  <si>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</si>
  <si>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</si>
  <si>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</si>
  <si>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</si>
  <si>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</si>
  <si>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</si>
  <si>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</si>
  <si>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</si>
  <si>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</si>
  <si>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</si>
  <si>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</si>
  <si>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</si>
  <si>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</si>
  <si>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</si>
  <si>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</si>
  <si>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</si>
  <si>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</si>
  <si>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</si>
  <si>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</si>
  <si>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</si>
  <si>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</si>
  <si>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</si>
  <si>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</si>
  <si>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</si>
  <si>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</si>
  <si>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</si>
  <si>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</si>
  <si>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</si>
  <si>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</si>
  <si>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</si>
  <si>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</si>
  <si>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</si>
  <si>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</si>
  <si>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</si>
  <si>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</si>
  <si>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</si>
  <si>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</si>
  <si>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</si>
  <si>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</si>
  <si>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</si>
  <si>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</si>
  <si>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</si>
  <si>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</si>
  <si>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</si>
  <si>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</si>
  <si>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</si>
  <si>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</si>
  <si>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</si>
  <si>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</si>
  <si>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</si>
  <si>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</si>
  <si>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</si>
  <si>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</si>
  <si>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</si>
  <si>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</si>
  <si>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</si>
  <si>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</si>
  <si>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</si>
  <si>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</si>
  <si>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</si>
  <si>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</si>
  <si>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</si>
  <si>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</si>
  <si>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</si>
  <si>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</si>
  <si>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</si>
  <si>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</si>
  <si>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</si>
  <si>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</si>
  <si>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</si>
  <si>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</si>
  <si>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</si>
  <si>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</si>
  <si>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</si>
  <si>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</si>
  <si>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</si>
  <si>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</si>
  <si>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</si>
  <si>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</si>
  <si>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</si>
  <si>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</si>
  <si>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</si>
  <si>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</si>
  <si>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</si>
  <si>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</si>
  <si>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</si>
  <si>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</si>
  <si>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</si>
  <si>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</si>
  <si>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</si>
  <si>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</si>
  <si>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</si>
  <si>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</si>
  <si>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</si>
  <si>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</si>
  <si>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</si>
  <si>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</si>
  <si>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</si>
  <si>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</si>
  <si>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</si>
  <si>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</si>
  <si>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</si>
  <si>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</si>
  <si>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</si>
  <si>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</si>
  <si>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</si>
  <si>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</si>
  <si>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</si>
  <si>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</si>
  <si>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</si>
  <si>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</si>
  <si>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</si>
  <si>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</si>
  <si>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</si>
  <si>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</si>
  <si>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</si>
  <si>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</si>
  <si>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</si>
  <si>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</si>
  <si>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</si>
  <si>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</si>
  <si>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東京都羽村市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</si>
  <si>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</si>
  <si>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</si>
  <si>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</si>
  <si>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</si>
  <si>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</si>
  <si>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</si>
  <si>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</si>
  <si>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</si>
  <si>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</si>
  <si>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</si>
  <si>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</si>
  <si>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</si>
  <si>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</si>
  <si>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</si>
  <si>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</si>
  <si>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</si>
  <si>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</si>
  <si>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</si>
  <si>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</si>
  <si>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</si>
  <si>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</si>
  <si>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</si>
  <si>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</si>
  <si>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</si>
  <si>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</si>
  <si>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</si>
  <si>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</si>
  <si>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</si>
  <si>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</si>
  <si>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</si>
  <si>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</si>
  <si>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</si>
  <si>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</si>
  <si>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</si>
  <si>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</si>
  <si>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</si>
  <si>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</si>
  <si>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</si>
  <si>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</si>
  <si>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</si>
  <si>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</si>
  <si>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</si>
  <si>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</si>
  <si>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</si>
  <si>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</si>
  <si>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</si>
  <si>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</si>
  <si>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</si>
  <si>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</si>
  <si>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</si>
  <si>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</si>
  <si>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</si>
  <si>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</si>
  <si>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</si>
  <si>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</si>
  <si>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</si>
  <si>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</si>
  <si>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</si>
  <si>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</si>
  <si>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</si>
  <si>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</si>
  <si>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</si>
  <si>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</si>
  <si>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</si>
  <si>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</si>
  <si>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</si>
  <si>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</si>
  <si>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</si>
  <si>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</si>
  <si>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</si>
  <si>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</si>
  <si>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</si>
  <si>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</si>
  <si>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</si>
  <si>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</si>
  <si>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</si>
  <si>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</si>
  <si>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</si>
  <si>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</si>
  <si>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</si>
  <si>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</si>
  <si>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</si>
  <si>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</si>
  <si>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</si>
  <si>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</si>
  <si>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</si>
  <si>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</si>
  <si>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</si>
  <si>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</si>
  <si>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</si>
  <si>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</si>
  <si>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</si>
  <si>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</si>
  <si>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</si>
  <si>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</si>
  <si>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</si>
  <si>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</si>
  <si>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</si>
  <si>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</si>
  <si>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</si>
  <si>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</si>
  <si>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</si>
  <si>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</si>
  <si>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</si>
  <si>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</si>
  <si>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</si>
  <si>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</si>
  <si>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</si>
  <si>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</si>
  <si>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</si>
  <si>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</si>
  <si>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</si>
  <si>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</si>
  <si>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</si>
  <si>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</si>
  <si>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</si>
  <si>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</si>
  <si>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</si>
  <si>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</si>
  <si>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</si>
  <si>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</si>
  <si>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</si>
  <si>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</si>
  <si>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</si>
  <si>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</si>
  <si>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</si>
  <si>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</si>
  <si>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</si>
  <si>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</si>
  <si>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</si>
  <si>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</si>
  <si>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</si>
  <si>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</si>
  <si>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</si>
  <si>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</si>
  <si>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</si>
  <si>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</si>
  <si>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</si>
  <si>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</si>
  <si>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</si>
  <si>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</si>
  <si>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</si>
  <si>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</si>
  <si>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</si>
  <si>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</si>
  <si>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</si>
  <si>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</si>
  <si>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</si>
  <si>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</si>
  <si>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</si>
  <si>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</si>
  <si>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</si>
  <si>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</si>
  <si>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</si>
  <si>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東京都羽村市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</si>
  <si>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</si>
  <si>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</si>
  <si>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</si>
  <si>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</si>
  <si>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</si>
  <si>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</si>
  <si>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</si>
  <si>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</si>
  <si>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</si>
  <si>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</si>
  <si>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</si>
  <si>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</si>
  <si>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</si>
  <si>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</si>
  <si>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</si>
  <si>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</si>
  <si>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</si>
  <si>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</si>
  <si>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</si>
  <si>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</si>
  <si>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</si>
  <si>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</si>
  <si>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</si>
  <si>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</si>
  <si>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</si>
  <si>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</si>
  <si>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</si>
  <si>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</si>
  <si>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</si>
  <si>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</si>
  <si>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</si>
  <si>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</si>
  <si>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</si>
  <si>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</si>
  <si>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</si>
  <si>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</si>
  <si>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</si>
  <si>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</si>
  <si>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</si>
  <si>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</si>
  <si>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</si>
  <si>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</si>
  <si>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</si>
  <si>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</si>
  <si>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</si>
  <si>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</si>
  <si>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</si>
  <si>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</si>
  <si>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</si>
  <si>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</si>
  <si>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</si>
  <si>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</si>
  <si>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</si>
  <si>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</si>
  <si>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</si>
  <si>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</si>
  <si>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</si>
  <si>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</si>
  <si>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</si>
  <si>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</si>
  <si>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</si>
  <si>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</si>
  <si>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</si>
  <si>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</si>
  <si>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</si>
  <si>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</si>
  <si>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</si>
  <si>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</si>
  <si>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</si>
  <si>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</si>
  <si>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</si>
  <si>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</si>
  <si>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</si>
  <si>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</si>
  <si>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</si>
  <si>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</si>
  <si>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</si>
  <si>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</si>
  <si>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</si>
  <si>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</si>
  <si>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</si>
  <si>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</si>
  <si>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</si>
  <si>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</si>
  <si>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</si>
  <si>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</si>
  <si>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</si>
  <si>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</si>
  <si>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</si>
  <si>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</si>
  <si>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</si>
  <si>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</si>
  <si>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</si>
  <si>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</si>
  <si>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</si>
  <si>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</si>
  <si>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</si>
  <si>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</si>
  <si>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</si>
  <si>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</si>
  <si>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</si>
  <si>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</si>
  <si>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</si>
  <si>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</si>
  <si>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</si>
  <si>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</si>
  <si>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</si>
  <si>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</si>
  <si>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羽村市水道事業会計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</si>
  <si>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</si>
  <si>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羽村市介護保険事業会計</t>
    <phoneticPr fontId="5"/>
  </si>
  <si>
    <t>(Ｆ)</t>
    <phoneticPr fontId="5"/>
  </si>
  <si>
    <t>羽村市後期高齢者医療会計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</si>
  <si>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</si>
  <si>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</si>
  <si>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</si>
  <si>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</si>
  <si>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</si>
  <si>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</si>
  <si>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</si>
  <si>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</si>
  <si>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</si>
  <si>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</si>
  <si>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</si>
  <si>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</si>
  <si>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</si>
  <si>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</si>
  <si>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</si>
  <si>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</si>
  <si>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</si>
  <si>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</si>
  <si>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</si>
  <si>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</si>
  <si>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</si>
  <si>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</si>
  <si>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</si>
  <si>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</si>
  <si>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</si>
  <si>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</si>
  <si>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</si>
  <si>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</si>
  <si>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</si>
  <si>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</si>
  <si>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</si>
  <si>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</si>
  <si>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</si>
  <si>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</si>
  <si>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</si>
  <si>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</si>
  <si>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</si>
  <si>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</si>
  <si>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</si>
  <si>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</si>
  <si>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</si>
  <si>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</si>
  <si>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</si>
  <si>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</si>
  <si>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</si>
  <si>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</si>
  <si>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</si>
  <si>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</si>
  <si>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</si>
  <si>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</si>
  <si>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</si>
  <si>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</si>
  <si>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</si>
  <si>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</si>
  <si>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</si>
  <si>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</si>
  <si>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</si>
  <si>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</si>
  <si>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</si>
  <si>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</si>
  <si>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</si>
  <si>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</si>
  <si>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</si>
  <si>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</si>
  <si>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</si>
  <si>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</si>
  <si>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</si>
  <si>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</si>
  <si>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</si>
  <si>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</si>
  <si>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</si>
  <si>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</si>
  <si>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</si>
  <si>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</si>
  <si>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</si>
  <si>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</si>
  <si>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</si>
  <si>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</si>
  <si>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</si>
  <si>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</si>
  <si>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</si>
  <si>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</si>
  <si>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</si>
  <si>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10.56</t>
  </si>
  <si>
    <t>▲ 4.71</t>
  </si>
  <si>
    <t>▲ 1.64</t>
  </si>
  <si>
    <t>一般会計</t>
  </si>
  <si>
    <t>羽村市水道事業会計</t>
  </si>
  <si>
    <t>羽村市国民健康保険事業会計</t>
  </si>
  <si>
    <t>羽村市介護保険事業会計</t>
  </si>
  <si>
    <t>羽村市福生都市計画事業羽村駅西口土地区画整理事業会計</t>
  </si>
  <si>
    <t>羽村市後期高齢者医療会計</t>
  </si>
  <si>
    <t>羽村市下水道事業会計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</si>
  <si>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</si>
  <si>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</si>
  <si>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</si>
  <si>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</si>
  <si>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</si>
  <si>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</si>
  <si>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</si>
  <si>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</si>
  <si>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</si>
  <si>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東京たま広域資源循環組合</t>
  </si>
  <si>
    <t>西多摩衛生組合</t>
  </si>
  <si>
    <t>瑞穂斎場組合</t>
  </si>
  <si>
    <t>羽村・瑞穂地区学校給食組合</t>
  </si>
  <si>
    <t>東京市町村総合事務組合（一般会計）</t>
  </si>
  <si>
    <t>東京市町村総合事務組合（東京都市町村民交通災害共済事業特別会計）</t>
  </si>
  <si>
    <t>青梅、羽村地区工業用水道企業団</t>
  </si>
  <si>
    <t>東京都市町村議会議員公務災害補償等組合</t>
  </si>
  <si>
    <t>東京都市町村職員退職手当組合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</si>
  <si>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</si>
  <si>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</si>
  <si>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コナモーレ</t>
  </si>
  <si>
    <t>○</t>
  </si>
  <si>
    <t>羽村市土地開発公社</t>
    <rPh sb="0" eb="3">
      <t>ハムラシ</t>
    </rPh>
    <rPh sb="3" eb="5">
      <t>トチ</t>
    </rPh>
    <rPh sb="5" eb="7">
      <t>カイハツ</t>
    </rPh>
    <rPh sb="7" eb="9">
      <t>コウシャ</t>
    </rPh>
    <phoneticPr fontId="19"/>
  </si>
  <si>
    <t>-</t>
    <phoneticPr fontId="2"/>
  </si>
  <si>
    <t>-</t>
    <phoneticPr fontId="2"/>
  </si>
  <si>
    <t>-</t>
    <phoneticPr fontId="2"/>
  </si>
  <si>
    <t>羽村駅西口都市開発整備基金</t>
    <phoneticPr fontId="5"/>
  </si>
  <si>
    <t>廃棄物処分地関連環境整備基金</t>
    <phoneticPr fontId="5"/>
  </si>
  <si>
    <t>新型コロナウイルス感染症緊急対策特別交付金基金</t>
    <phoneticPr fontId="5"/>
  </si>
  <si>
    <t>特定防衛施設周辺整備調整交付金事業基金</t>
    <phoneticPr fontId="5"/>
  </si>
  <si>
    <t>公共施設整備基金</t>
    <phoneticPr fontId="5"/>
  </si>
  <si>
    <t>福生病院企業団</t>
    <rPh sb="4" eb="6">
      <t>キギョウ</t>
    </rPh>
    <rPh sb="6" eb="7">
      <t>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</si>
</sst>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621-43C8-9513-4253CE4846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39979</c:v>
                </c:pt>
                <c:pt idx="1">
                  <c:v>32158</c:v>
                </c:pt>
                <c:pt idx="2">
                  <c:v>33699</c:v>
                </c:pt>
                <c:pt idx="3">
                  <c:v>26557</c:v>
                </c:pt>
                <c:pt idx="4">
                  <c:v>32573</c:v>
                </c:pt>
              </c:numCache>
            </c:numRef>
          </c:val>
          <c:smooth val="0"/>
          <c:extLst>
            <c:ext xmlns:c16="http://schemas.microsoft.com/office/drawing/2014/chart" uri="{C3380CC4-5D6E-409C-BE32-E72D297353CC}">
              <c16:uniqueId val="{00000001-4621-43C8-9513-4253CE4846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3.96</c:v>
                </c:pt>
                <c:pt idx="1">
                  <c:v>5.37</c:v>
                </c:pt>
                <c:pt idx="2">
                  <c:v>5.09</c:v>
                </c:pt>
                <c:pt idx="3">
                  <c:v>6.22</c:v>
                </c:pt>
                <c:pt idx="4">
                  <c:v>9.25</c:v>
                </c:pt>
              </c:numCache>
            </c:numRef>
          </c:val>
          <c:extLst>
            <c:ext xmlns:c16="http://schemas.microsoft.com/office/drawing/2014/chart" uri="{C3380CC4-5D6E-409C-BE32-E72D297353CC}">
              <c16:uniqueId val="{00000000-9381-46E9-8984-DEF3047EE5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13.51</c:v>
                </c:pt>
                <c:pt idx="1">
                  <c:v>7.97</c:v>
                </c:pt>
                <c:pt idx="2">
                  <c:v>11.31</c:v>
                </c:pt>
                <c:pt idx="3">
                  <c:v>8.4</c:v>
                </c:pt>
                <c:pt idx="4">
                  <c:v>12.38</c:v>
                </c:pt>
              </c:numCache>
            </c:numRef>
          </c:val>
          <c:extLst>
            <c:ext xmlns:c16="http://schemas.microsoft.com/office/drawing/2014/chart" uri="{C3380CC4-5D6E-409C-BE32-E72D297353CC}">
              <c16:uniqueId val="{00000001-9381-46E9-8984-DEF3047EE5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-10.56</c:v>
                </c:pt>
                <c:pt idx="1">
                  <c:v>-4.71</c:v>
                </c:pt>
                <c:pt idx="2">
                  <c:v>3.05</c:v>
                </c:pt>
                <c:pt idx="3">
                  <c:v>-1.64</c:v>
                </c:pt>
                <c:pt idx="4">
                  <c:v>7.42</c:v>
                </c:pt>
              </c:numCache>
            </c:numRef>
          </c:val>
          <c:smooth val="0"/>
          <c:extLst>
            <c:ext xmlns:c16="http://schemas.microsoft.com/office/drawing/2014/chart" uri="{C3380CC4-5D6E-409C-BE32-E72D297353CC}">
              <c16:uniqueId val="{00000002-9381-46E9-8984-DEF3047EE5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63-4A09-93A9-D717DD8C66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63-4A09-93A9-D717DD8C66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63-4A09-93A9-D717DD8C66E5}"/>
            </c:ext>
          </c:extLst>
        </c:ser>
        <c:ser>
          <c:idx val="3"/>
          <c:order val="3"/>
          <c:tx>
            <c:strRef>
              <c:f>データシート!$A$30</c:f>
              <c:strCache>
                <c:ptCount val="1"/>
                <c:pt idx="0">
                  <c:v>羽村市下水道事業会計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0.31</c:v>
                </c:pt>
                <c:pt idx="2">
                  <c:v>#N/A</c:v>
                </c:pt>
                <c:pt idx="3">
                  <c:v>0.12</c:v>
                </c:pt>
                <c:pt idx="4">
                  <c:v>#N/A</c:v>
                </c:pt>
                <c:pt idx="5">
                  <c:v>0.32</c:v>
                </c:pt>
                <c:pt idx="6">
                  <c:v>#N/A</c:v>
                </c:pt>
                <c:pt idx="7">
                  <c:v>0.63</c:v>
                </c:pt>
                <c:pt idx="8">
                  <c:v>#N/A</c:v>
                </c:pt>
                <c:pt idx="9">
                  <c:v>0.12</c:v>
                </c:pt>
              </c:numCache>
            </c:numRef>
          </c:val>
          <c:extLst>
            <c:ext xmlns:c16="http://schemas.microsoft.com/office/drawing/2014/chart" uri="{C3380CC4-5D6E-409C-BE32-E72D297353CC}">
              <c16:uniqueId val="{00000003-4263-4A09-93A9-D717DD8C66E5}"/>
            </c:ext>
          </c:extLst>
        </c:ser>
        <c:ser>
          <c:idx val="4"/>
          <c:order val="4"/>
          <c:tx>
            <c:strRef>
              <c:f>データシート!$A$31</c:f>
              <c:strCache>
                <c:ptCount val="1"/>
                <c:pt idx="0">
                  <c:v>羽村市後期高齢者医療会計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0.15</c:v>
                </c:pt>
                <c:pt idx="4">
                  <c:v>#N/A</c:v>
                </c:pt>
                <c:pt idx="5">
                  <c:v>0.25</c:v>
                </c:pt>
                <c:pt idx="6">
                  <c:v>#N/A</c:v>
                </c:pt>
                <c:pt idx="7">
                  <c:v>0.27</c:v>
                </c:pt>
                <c:pt idx="8">
                  <c:v>#N/A</c:v>
                </c:pt>
                <c:pt idx="9">
                  <c:v>0.21</c:v>
                </c:pt>
              </c:numCache>
            </c:numRef>
          </c:val>
          <c:extLst>
            <c:ext xmlns:c16="http://schemas.microsoft.com/office/drawing/2014/chart" uri="{C3380CC4-5D6E-409C-BE32-E72D297353CC}">
              <c16:uniqueId val="{00000004-4263-4A09-93A9-D717DD8C66E5}"/>
            </c:ext>
          </c:extLst>
        </c:ser>
        <c:ser>
          <c:idx val="5"/>
          <c:order val="5"/>
          <c:tx>
            <c:strRef>
              <c:f>データシート!$A$32</c:f>
              <c:strCache>
                <c:ptCount val="1"/>
                <c:pt idx="0">
                  <c:v>羽村市福生都市計画事業羽村駅西口土地区画整理事業会計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0.66</c:v>
                </c:pt>
                <c:pt idx="4">
                  <c:v>#N/A</c:v>
                </c:pt>
                <c:pt idx="5">
                  <c:v>0.72</c:v>
                </c:pt>
                <c:pt idx="6">
                  <c:v>#N/A</c:v>
                </c:pt>
                <c:pt idx="7">
                  <c:v>0.83</c:v>
                </c:pt>
                <c:pt idx="8">
                  <c:v>#N/A</c:v>
                </c:pt>
                <c:pt idx="9">
                  <c:v>0.87</c:v>
                </c:pt>
              </c:numCache>
            </c:numRef>
          </c:val>
          <c:extLst>
            <c:ext xmlns:c16="http://schemas.microsoft.com/office/drawing/2014/chart" uri="{C3380CC4-5D6E-409C-BE32-E72D297353CC}">
              <c16:uniqueId val="{00000005-4263-4A09-93A9-D717DD8C66E5}"/>
            </c:ext>
          </c:extLst>
        </c:ser>
        <c:ser>
          <c:idx val="6"/>
          <c:order val="6"/>
          <c:tx>
            <c:strRef>
              <c:f>データシート!$A$33</c:f>
              <c:strCache>
                <c:ptCount val="1"/>
                <c:pt idx="0">
                  <c:v>羽村市介護保険事業会計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1.73</c:v>
                </c:pt>
                <c:pt idx="2">
                  <c:v>#N/A</c:v>
                </c:pt>
                <c:pt idx="3">
                  <c:v>2.1</c:v>
                </c:pt>
                <c:pt idx="4">
                  <c:v>#N/A</c:v>
                </c:pt>
                <c:pt idx="5">
                  <c:v>0.68</c:v>
                </c:pt>
                <c:pt idx="6">
                  <c:v>#N/A</c:v>
                </c:pt>
                <c:pt idx="7">
                  <c:v>1.1100000000000001</c:v>
                </c:pt>
                <c:pt idx="8">
                  <c:v>#N/A</c:v>
                </c:pt>
                <c:pt idx="9">
                  <c:v>1.21</c:v>
                </c:pt>
              </c:numCache>
            </c:numRef>
          </c:val>
          <c:extLst>
            <c:ext xmlns:c16="http://schemas.microsoft.com/office/drawing/2014/chart" uri="{C3380CC4-5D6E-409C-BE32-E72D297353CC}">
              <c16:uniqueId val="{00000006-4263-4A09-93A9-D717DD8C66E5}"/>
            </c:ext>
          </c:extLst>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2.58</c:v>
                </c:pt>
                <c:pt idx="2">
                  <c:v>#N/A</c:v>
                </c:pt>
                <c:pt idx="3">
                  <c:v>2.95</c:v>
                </c:pt>
                <c:pt idx="4">
                  <c:v>#N/A</c:v>
                </c:pt>
                <c:pt idx="5">
                  <c:v>1.4</c:v>
                </c:pt>
                <c:pt idx="6">
                  <c:v>#N/A</c:v>
                </c:pt>
                <c:pt idx="7">
                  <c:v>1.42</c:v>
                </c:pt>
                <c:pt idx="8">
                  <c:v>#N/A</c:v>
                </c:pt>
                <c:pt idx="9">
                  <c:v>1.57</c:v>
                </c:pt>
              </c:numCache>
            </c:numRef>
          </c:val>
          <c:extLst>
            <c:ext xmlns:c16="http://schemas.microsoft.com/office/drawing/2014/chart" uri="{C3380CC4-5D6E-409C-BE32-E72D297353CC}">
              <c16:uniqueId val="{00000007-4263-4A09-93A9-D717DD8C66E5}"/>
            </c:ext>
          </c:extLst>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3.33</c:v>
                </c:pt>
                <c:pt idx="2">
                  <c:v>#N/A</c:v>
                </c:pt>
                <c:pt idx="3">
                  <c:v>3.96</c:v>
                </c:pt>
                <c:pt idx="4">
                  <c:v>#N/A</c:v>
                </c:pt>
                <c:pt idx="5">
                  <c:v>3.58</c:v>
                </c:pt>
                <c:pt idx="6">
                  <c:v>#N/A</c:v>
                </c:pt>
                <c:pt idx="7">
                  <c:v>3.21</c:v>
                </c:pt>
                <c:pt idx="8">
                  <c:v>#N/A</c:v>
                </c:pt>
                <c:pt idx="9">
                  <c:v>3.56</c:v>
                </c:pt>
              </c:numCache>
            </c:numRef>
          </c:val>
          <c:extLst>
            <c:ext xmlns:c16="http://schemas.microsoft.com/office/drawing/2014/chart" uri="{C3380CC4-5D6E-409C-BE32-E72D297353CC}">
              <c16:uniqueId val="{00000008-4263-4A09-93A9-D717DD8C66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3.82</c:v>
                </c:pt>
                <c:pt idx="2">
                  <c:v>#N/A</c:v>
                </c:pt>
                <c:pt idx="3">
                  <c:v>4.7</c:v>
                </c:pt>
                <c:pt idx="4">
                  <c:v>#N/A</c:v>
                </c:pt>
                <c:pt idx="5">
                  <c:v>4.3600000000000003</c:v>
                </c:pt>
                <c:pt idx="6">
                  <c:v>#N/A</c:v>
                </c:pt>
                <c:pt idx="7">
                  <c:v>5.38</c:v>
                </c:pt>
                <c:pt idx="8">
                  <c:v>#N/A</c:v>
                </c:pt>
                <c:pt idx="9">
                  <c:v>8.36</c:v>
                </c:pt>
              </c:numCache>
            </c:numRef>
          </c:val>
          <c:extLst>
            <c:ext xmlns:c16="http://schemas.microsoft.com/office/drawing/2014/chart" uri="{C3380CC4-5D6E-409C-BE32-E72D297353CC}">
              <c16:uniqueId val="{00000009-4263-4A09-93A9-D717DD8C66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1516</c:v>
                </c:pt>
                <c:pt idx="5">
                  <c:v>1508</c:v>
                </c:pt>
                <c:pt idx="8">
                  <c:v>1529</c:v>
                </c:pt>
                <c:pt idx="11">
                  <c:v>1502</c:v>
                </c:pt>
                <c:pt idx="14">
                  <c:v>1221</c:v>
                </c:pt>
              </c:numCache>
            </c:numRef>
          </c:val>
          <c:extLst>
            <c:ext xmlns:c16="http://schemas.microsoft.com/office/drawing/2014/chart" uri="{C3380CC4-5D6E-409C-BE32-E72D297353CC}">
              <c16:uniqueId val="{00000000-B7C2-4731-8160-99A47D69E8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C2-4731-8160-99A47D69E8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44</c:v>
                </c:pt>
                <c:pt idx="6">
                  <c:v>3</c:v>
                </c:pt>
                <c:pt idx="9">
                  <c:v>81</c:v>
                </c:pt>
                <c:pt idx="12">
                  <c:v>1</c:v>
                </c:pt>
              </c:numCache>
            </c:numRef>
          </c:val>
          <c:extLst>
            <c:ext xmlns:c16="http://schemas.microsoft.com/office/drawing/2014/chart" uri="{C3380CC4-5D6E-409C-BE32-E72D297353CC}">
              <c16:uniqueId val="{00000002-B7C2-4731-8160-99A47D69E8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177</c:v>
                </c:pt>
                <c:pt idx="3">
                  <c:v>179</c:v>
                </c:pt>
                <c:pt idx="6">
                  <c:v>183</c:v>
                </c:pt>
                <c:pt idx="9">
                  <c:v>197</c:v>
                </c:pt>
                <c:pt idx="12">
                  <c:v>202</c:v>
                </c:pt>
              </c:numCache>
            </c:numRef>
          </c:val>
          <c:extLst>
            <c:ext xmlns:c16="http://schemas.microsoft.com/office/drawing/2014/chart" uri="{C3380CC4-5D6E-409C-BE32-E72D297353CC}">
              <c16:uniqueId val="{00000003-B7C2-4731-8160-99A47D69E8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378</c:v>
                </c:pt>
                <c:pt idx="3">
                  <c:v>372</c:v>
                </c:pt>
                <c:pt idx="6">
                  <c:v>356</c:v>
                </c:pt>
                <c:pt idx="9">
                  <c:v>354</c:v>
                </c:pt>
                <c:pt idx="12">
                  <c:v>79</c:v>
                </c:pt>
              </c:numCache>
            </c:numRef>
          </c:val>
          <c:extLst>
            <c:ext xmlns:c16="http://schemas.microsoft.com/office/drawing/2014/chart" uri="{C3380CC4-5D6E-409C-BE32-E72D297353CC}">
              <c16:uniqueId val="{00000004-B7C2-4731-8160-99A47D69E8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C2-4731-8160-99A47D69E8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C2-4731-8160-99A47D69E8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1193</c:v>
                </c:pt>
                <c:pt idx="3">
                  <c:v>1161</c:v>
                </c:pt>
                <c:pt idx="6">
                  <c:v>1123</c:v>
                </c:pt>
                <c:pt idx="9">
                  <c:v>998</c:v>
                </c:pt>
                <c:pt idx="12">
                  <c:v>994</c:v>
                </c:pt>
              </c:numCache>
            </c:numRef>
          </c:val>
          <c:extLst>
            <c:ext xmlns:c16="http://schemas.microsoft.com/office/drawing/2014/chart" uri="{C3380CC4-5D6E-409C-BE32-E72D297353CC}">
              <c16:uniqueId val="{00000007-B7C2-4731-8160-99A47D69E8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240</c:v>
                </c:pt>
                <c:pt idx="2">
                  <c:v>#N/A</c:v>
                </c:pt>
                <c:pt idx="3">
                  <c:v>#N/A</c:v>
                </c:pt>
                <c:pt idx="4">
                  <c:v>248</c:v>
                </c:pt>
                <c:pt idx="5">
                  <c:v>#N/A</c:v>
                </c:pt>
                <c:pt idx="6">
                  <c:v>#N/A</c:v>
                </c:pt>
                <c:pt idx="7">
                  <c:v>136</c:v>
                </c:pt>
                <c:pt idx="8">
                  <c:v>#N/A</c:v>
                </c:pt>
                <c:pt idx="9">
                  <c:v>#N/A</c:v>
                </c:pt>
                <c:pt idx="10">
                  <c:v>128</c:v>
                </c:pt>
                <c:pt idx="11">
                  <c:v>#N/A</c:v>
                </c:pt>
                <c:pt idx="12">
                  <c:v>#N/A</c:v>
                </c:pt>
                <c:pt idx="13">
                  <c:v>55</c:v>
                </c:pt>
                <c:pt idx="14">
                  <c:v>#N/A</c:v>
                </c:pt>
              </c:numCache>
            </c:numRef>
          </c:val>
          <c:smooth val="0"/>
          <c:extLst>
            <c:ext xmlns:c16="http://schemas.microsoft.com/office/drawing/2014/chart" uri="{C3380CC4-5D6E-409C-BE32-E72D297353CC}">
              <c16:uniqueId val="{00000008-B7C2-4731-8160-99A47D69E8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10486</c:v>
                </c:pt>
                <c:pt idx="5">
                  <c:v>9698</c:v>
                </c:pt>
                <c:pt idx="8">
                  <c:v>9427</c:v>
                </c:pt>
                <c:pt idx="11">
                  <c:v>9066</c:v>
                </c:pt>
                <c:pt idx="14">
                  <c:v>8695</c:v>
                </c:pt>
              </c:numCache>
            </c:numRef>
          </c:val>
          <c:extLst>
            <c:ext xmlns:c16="http://schemas.microsoft.com/office/drawing/2014/chart" uri="{C3380CC4-5D6E-409C-BE32-E72D297353CC}">
              <c16:uniqueId val="{00000000-537D-447D-9931-C5D4800A23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5350</c:v>
                </c:pt>
                <c:pt idx="5">
                  <c:v>5139</c:v>
                </c:pt>
                <c:pt idx="8">
                  <c:v>4919</c:v>
                </c:pt>
                <c:pt idx="11">
                  <c:v>4608</c:v>
                </c:pt>
                <c:pt idx="14">
                  <c:v>4176</c:v>
                </c:pt>
              </c:numCache>
            </c:numRef>
          </c:val>
          <c:extLst>
            <c:ext xmlns:c16="http://schemas.microsoft.com/office/drawing/2014/chart" uri="{C3380CC4-5D6E-409C-BE32-E72D297353CC}">
              <c16:uniqueId val="{00000001-537D-447D-9931-C5D4800A23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4095</c:v>
                </c:pt>
                <c:pt idx="5">
                  <c:v>2780</c:v>
                </c:pt>
                <c:pt idx="8">
                  <c:v>2636</c:v>
                </c:pt>
                <c:pt idx="11">
                  <c:v>1898</c:v>
                </c:pt>
                <c:pt idx="14">
                  <c:v>2227</c:v>
                </c:pt>
              </c:numCache>
            </c:numRef>
          </c:val>
          <c:extLst>
            <c:ext xmlns:c16="http://schemas.microsoft.com/office/drawing/2014/chart" uri="{C3380CC4-5D6E-409C-BE32-E72D297353CC}">
              <c16:uniqueId val="{00000002-537D-447D-9931-C5D4800A23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7D-447D-9931-C5D4800A23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7D-447D-9931-C5D4800A23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7D-447D-9931-C5D4800A23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1160</c:v>
                </c:pt>
                <c:pt idx="3">
                  <c:v>1316</c:v>
                </c:pt>
                <c:pt idx="6">
                  <c:v>1217</c:v>
                </c:pt>
                <c:pt idx="9">
                  <c:v>1304</c:v>
                </c:pt>
                <c:pt idx="12">
                  <c:v>1358</c:v>
                </c:pt>
              </c:numCache>
            </c:numRef>
          </c:val>
          <c:extLst>
            <c:ext xmlns:c16="http://schemas.microsoft.com/office/drawing/2014/chart" uri="{C3380CC4-5D6E-409C-BE32-E72D297353CC}">
              <c16:uniqueId val="{00000006-537D-447D-9931-C5D4800A23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2179</c:v>
                </c:pt>
                <c:pt idx="3">
                  <c:v>1931</c:v>
                </c:pt>
                <c:pt idx="6">
                  <c:v>1703</c:v>
                </c:pt>
                <c:pt idx="9">
                  <c:v>1501</c:v>
                </c:pt>
                <c:pt idx="12">
                  <c:v>1360</c:v>
                </c:pt>
              </c:numCache>
            </c:numRef>
          </c:val>
          <c:extLst>
            <c:ext xmlns:c16="http://schemas.microsoft.com/office/drawing/2014/chart" uri="{C3380CC4-5D6E-409C-BE32-E72D297353CC}">
              <c16:uniqueId val="{00000007-537D-447D-9931-C5D4800A23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3416</c:v>
                </c:pt>
                <c:pt idx="3">
                  <c:v>3397</c:v>
                </c:pt>
                <c:pt idx="6">
                  <c:v>3336</c:v>
                </c:pt>
                <c:pt idx="9">
                  <c:v>3206</c:v>
                </c:pt>
                <c:pt idx="12">
                  <c:v>2276</c:v>
                </c:pt>
              </c:numCache>
            </c:numRef>
          </c:val>
          <c:extLst>
            <c:ext xmlns:c16="http://schemas.microsoft.com/office/drawing/2014/chart" uri="{C3380CC4-5D6E-409C-BE32-E72D297353CC}">
              <c16:uniqueId val="{00000008-537D-447D-9931-C5D4800A23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1523</c:v>
                </c:pt>
                <c:pt idx="3">
                  <c:v>1191</c:v>
                </c:pt>
                <c:pt idx="6">
                  <c:v>1065</c:v>
                </c:pt>
                <c:pt idx="9">
                  <c:v>867</c:v>
                </c:pt>
                <c:pt idx="12">
                  <c:v>867</c:v>
                </c:pt>
              </c:numCache>
            </c:numRef>
          </c:val>
          <c:extLst>
            <c:ext xmlns:c16="http://schemas.microsoft.com/office/drawing/2014/chart" uri="{C3380CC4-5D6E-409C-BE32-E72D297353CC}">
              <c16:uniqueId val="{00000009-537D-447D-9931-C5D4800A23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10808</c:v>
                </c:pt>
                <c:pt idx="3">
                  <c:v>10327</c:v>
                </c:pt>
                <c:pt idx="6">
                  <c:v>10445</c:v>
                </c:pt>
                <c:pt idx="9">
                  <c:v>10248</c:v>
                </c:pt>
                <c:pt idx="12">
                  <c:v>10265</c:v>
                </c:pt>
              </c:numCache>
            </c:numRef>
          </c:val>
          <c:extLst>
            <c:ext xmlns:c16="http://schemas.microsoft.com/office/drawing/2014/chart" uri="{C3380CC4-5D6E-409C-BE32-E72D297353CC}">
              <c16:uniqueId val="{0000000A-537D-447D-9931-C5D4800A23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545</c:v>
                </c:pt>
                <c:pt idx="5">
                  <c:v>#N/A</c:v>
                </c:pt>
                <c:pt idx="6">
                  <c:v>#N/A</c:v>
                </c:pt>
                <c:pt idx="7">
                  <c:v>784</c:v>
                </c:pt>
                <c:pt idx="8">
                  <c:v>#N/A</c:v>
                </c:pt>
                <c:pt idx="9">
                  <c:v>#N/A</c:v>
                </c:pt>
                <c:pt idx="10">
                  <c:v>1555</c:v>
                </c:pt>
                <c:pt idx="11">
                  <c:v>#N/A</c:v>
                </c:pt>
                <c:pt idx="12">
                  <c:v>#N/A</c:v>
                </c:pt>
                <c:pt idx="13">
                  <c:v>1028</c:v>
                </c:pt>
                <c:pt idx="14">
                  <c:v>#N/A</c:v>
                </c:pt>
              </c:numCache>
            </c:numRef>
          </c:val>
          <c:smooth val="0"/>
          <c:extLst>
            <c:ext xmlns:c16="http://schemas.microsoft.com/office/drawing/2014/chart" uri="{C3380CC4-5D6E-409C-BE32-E72D297353CC}">
              <c16:uniqueId val="{0000000B-537D-447D-9931-C5D4800A23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1264</c:v>
                </c:pt>
                <c:pt idx="1">
                  <c:v>946</c:v>
                </c:pt>
                <c:pt idx="2">
                  <c:v>1435</c:v>
                </c:pt>
              </c:numCache>
            </c:numRef>
          </c:val>
          <c:extLst>
            <c:ext xmlns:c16="http://schemas.microsoft.com/office/drawing/2014/chart" uri="{C3380CC4-5D6E-409C-BE32-E72D297353CC}">
              <c16:uniqueId val="{00000000-7A25-48E8-8017-1D3A01E140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7A25-48E8-8017-1D3A01E140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1472</c:v>
                </c:pt>
                <c:pt idx="1">
                  <c:v>723</c:v>
                </c:pt>
                <c:pt idx="2">
                  <c:v>588</c:v>
                </c:pt>
              </c:numCache>
            </c:numRef>
          </c:val>
          <c:extLst>
            <c:ext xmlns:c16="http://schemas.microsoft.com/office/drawing/2014/chart" uri="{C3380CC4-5D6E-409C-BE32-E72D297353CC}">
              <c16:uniqueId val="{00000002-7A25-48E8-8017-1D3A01E140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元利償還金等は、組合等が起こした地方債の元利償還金に対する負担金等が増となった一方で、</a:t>
          </a:r>
          <a:r>
            <a:rPr kumimoji="1" lang="ja-JP" altLang="en-US" sz="1000">
              <a:solidFill>
                <a:schemeClr val="dk1"/>
              </a:solidFill>
              <a:effectLst/>
              <a:latin typeface="+mn-lt"/>
              <a:ea typeface="+mn-ea"/>
              <a:cs typeface="+mn-cs"/>
            </a:rPr>
            <a:t>下水道事業会計が法適用となったことに伴い算入費用が変更され</a:t>
          </a:r>
          <a:r>
            <a:rPr kumimoji="1" lang="ja-JP" altLang="ja-JP" sz="1000">
              <a:solidFill>
                <a:schemeClr val="dk1"/>
              </a:solidFill>
              <a:effectLst/>
              <a:latin typeface="+mn-lt"/>
              <a:ea typeface="+mn-ea"/>
              <a:cs typeface="+mn-cs"/>
            </a:rPr>
            <a:t>公営企業債の元利償還金に対する繰入金</a:t>
          </a:r>
          <a:r>
            <a:rPr kumimoji="1" lang="ja-JP" altLang="en-US" sz="1000">
              <a:solidFill>
                <a:schemeClr val="dk1"/>
              </a:solidFill>
              <a:effectLst/>
              <a:latin typeface="+mn-lt"/>
              <a:ea typeface="+mn-ea"/>
              <a:cs typeface="+mn-cs"/>
            </a:rPr>
            <a:t>が大幅に減少したことなど</a:t>
          </a:r>
          <a:r>
            <a:rPr kumimoji="1" lang="ja-JP" altLang="ja-JP" sz="1000">
              <a:solidFill>
                <a:schemeClr val="dk1"/>
              </a:solidFill>
              <a:effectLst/>
              <a:latin typeface="+mn-lt"/>
              <a:ea typeface="+mn-ea"/>
              <a:cs typeface="+mn-cs"/>
            </a:rPr>
            <a:t>により、前年度と比較して</a:t>
          </a:r>
          <a:r>
            <a:rPr kumimoji="1" lang="en-US" altLang="ja-JP" sz="1000">
              <a:solidFill>
                <a:schemeClr val="dk1"/>
              </a:solidFill>
              <a:effectLst/>
              <a:latin typeface="+mn-lt"/>
              <a:ea typeface="+mn-ea"/>
              <a:cs typeface="+mn-cs"/>
            </a:rPr>
            <a:t>354</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算入公債費等は、</a:t>
          </a:r>
          <a:r>
            <a:rPr kumimoji="1" lang="ja-JP" altLang="en-US" sz="1000">
              <a:solidFill>
                <a:schemeClr val="dk1"/>
              </a:solidFill>
              <a:effectLst/>
              <a:latin typeface="+mn-lt"/>
              <a:ea typeface="+mn-ea"/>
              <a:cs typeface="+mn-cs"/>
            </a:rPr>
            <a:t>都市計画事業に係る公営</a:t>
          </a:r>
          <a:r>
            <a:rPr kumimoji="1" lang="ja-JP" altLang="ja-JP" sz="1000">
              <a:solidFill>
                <a:schemeClr val="dk1"/>
              </a:solidFill>
              <a:effectLst/>
              <a:latin typeface="+mn-lt"/>
              <a:ea typeface="+mn-ea"/>
              <a:cs typeface="+mn-cs"/>
            </a:rPr>
            <a:t>企業債の元利償還金に対する繰入金などの減により</a:t>
          </a:r>
          <a:r>
            <a:rPr kumimoji="1" lang="en-US" altLang="ja-JP" sz="1000">
              <a:solidFill>
                <a:schemeClr val="dk1"/>
              </a:solidFill>
              <a:effectLst/>
              <a:latin typeface="+mn-lt"/>
              <a:ea typeface="+mn-ea"/>
              <a:cs typeface="+mn-cs"/>
            </a:rPr>
            <a:t>281</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結果、実質公債費比率の分子は前年度と比べて</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百万円の減となり、単年度の実質公債費比率は、前年度と比べて</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減の</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減債基金残高のうち、実質公債費比率の算定に用いる満期一括償還地方債の財源として積み立てた額はなし。</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将来負担額は、一部事務組合の地方債（企業債）残高の減少による組合等負担等見込額の減や公営企業債等繰入見込額の減により、前年度と比較して</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充当可能財源等は、充当可能特定歳入の減や公営企業債等繰入見込額の減により、前年度と比較して</a:t>
          </a:r>
          <a:r>
            <a:rPr kumimoji="1" lang="en-US" altLang="ja-JP" sz="1100">
              <a:solidFill>
                <a:schemeClr val="dk1"/>
              </a:solidFill>
              <a:effectLst/>
              <a:latin typeface="+mn-lt"/>
              <a:ea typeface="+mn-ea"/>
              <a:cs typeface="+mn-cs"/>
            </a:rPr>
            <a:t>474</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将来負担額が大幅に減となったことから、将来負担比率の分子は前年度と比べて</a:t>
          </a:r>
          <a:r>
            <a:rPr kumimoji="1" lang="en-US" altLang="ja-JP" sz="1100">
              <a:solidFill>
                <a:schemeClr val="dk1"/>
              </a:solidFill>
              <a:effectLst/>
              <a:latin typeface="+mn-lt"/>
              <a:ea typeface="+mn-ea"/>
              <a:cs typeface="+mn-cs"/>
            </a:rPr>
            <a:t>527</a:t>
          </a:r>
          <a:r>
            <a:rPr kumimoji="1" lang="ja-JP" altLang="ja-JP" sz="1100">
              <a:solidFill>
                <a:schemeClr val="dk1"/>
              </a:solidFill>
              <a:effectLst/>
              <a:latin typeface="+mn-lt"/>
              <a:ea typeface="+mn-ea"/>
              <a:cs typeface="+mn-cs"/>
            </a:rPr>
            <a:t>百万円の減となり、将来負担比率は前年度と比べて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東京都羽村市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財政調整基金は、新型コロナウイルス感染症の影響による事業の中止などにより歳出が抑制されたこともあり、残高は前年度と比べて</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百万円の増となった。また、特定目的基金は、羽村駅西口土地区画整理事業の進展に伴い羽村駅西口都市開発整備基金を</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百万円を取り崩ししたことや、公共施設の整備に伴い公共施設整備基金を</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百万円を取り崩したことなどから、残高は前年度と比べて</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百万円の減となった。この結果、基金全体の残高は前年度と比べて</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年度間の財源調整を図る観点から、今後も財政調整基金を積極的に活用していく方針である一方で、新型コロナウイルス感染症の影響による事業の中止による歳出減を除くと基金残高が減少傾向にあることから、財源の確保に努めるとともに、経常経費の削減など行財政改革を推進することで、引続き財政調整基金残高の目標額である標準財政規模の１割を維持できるよう取組んでいく。</a:t>
          </a:r>
          <a:endParaRPr lang="ja-JP" altLang="ja-JP" sz="1400">
            <a:effectLst/>
          </a:endParaRPr>
        </a:p>
        <a:p>
          <a:r>
            <a:rPr kumimoji="1" lang="ja-JP" altLang="ja-JP" sz="1100">
              <a:solidFill>
                <a:schemeClr val="dk1"/>
              </a:solidFill>
              <a:effectLst/>
              <a:latin typeface="+mn-lt"/>
              <a:ea typeface="+mn-ea"/>
              <a:cs typeface="+mn-cs"/>
            </a:rPr>
            <a:t>　また、特定目的基金についても、基金の目的に沿った事業に対して計画的に活用していくとともに、財政調整基金と同様に積極的に積み立てを行い、今後の財政需要に対応できるよう基金残高を確保したい考え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（基金の使途）</a:t>
          </a:r>
          <a:endParaRPr lang="ja-JP" altLang="ja-JP" sz="1100">
            <a:effectLst/>
          </a:endParaRPr>
        </a:p>
        <a:p>
          <a:r>
            <a:rPr kumimoji="1" lang="ja-JP" altLang="ja-JP" sz="1000">
              <a:solidFill>
                <a:schemeClr val="dk1"/>
              </a:solidFill>
              <a:effectLst/>
              <a:latin typeface="+mn-lt"/>
              <a:ea typeface="+mn-ea"/>
              <a:cs typeface="+mn-cs"/>
            </a:rPr>
            <a:t>　羽村駅西口都市開発整備基金：羽村駅西口地区の都市開発整備を図るための経費に充当。</a:t>
          </a:r>
          <a:endParaRPr lang="ja-JP" altLang="ja-JP" sz="1100">
            <a:effectLst/>
          </a:endParaRPr>
        </a:p>
        <a:p>
          <a:r>
            <a:rPr kumimoji="1" lang="ja-JP" altLang="ja-JP" sz="1000">
              <a:solidFill>
                <a:schemeClr val="dk1"/>
              </a:solidFill>
              <a:effectLst/>
              <a:latin typeface="+mn-lt"/>
              <a:ea typeface="+mn-ea"/>
              <a:cs typeface="+mn-cs"/>
            </a:rPr>
            <a:t>　廃棄物処分地関連環境整備基金：一般廃棄物最終処分地及びその周辺の環境整備等を図るための経費に充当。</a:t>
          </a:r>
          <a:endParaRPr lang="ja-JP" altLang="ja-JP" sz="1100">
            <a:effectLst/>
          </a:endParaRPr>
        </a:p>
        <a:p>
          <a:r>
            <a:rPr kumimoji="1" lang="ja-JP" altLang="ja-JP" sz="1000">
              <a:solidFill>
                <a:schemeClr val="dk1"/>
              </a:solidFill>
              <a:effectLst/>
              <a:latin typeface="+mn-lt"/>
              <a:ea typeface="+mn-ea"/>
              <a:cs typeface="+mn-cs"/>
            </a:rPr>
            <a:t>　公共施設整備基金：公共施設の整備資金に充当。</a:t>
          </a:r>
          <a:endParaRPr lang="ja-JP" altLang="ja-JP" sz="1100">
            <a:effectLst/>
          </a:endParaRPr>
        </a:p>
        <a:p>
          <a:r>
            <a:rPr kumimoji="1" lang="ja-JP" altLang="ja-JP" sz="1000">
              <a:solidFill>
                <a:schemeClr val="dk1"/>
              </a:solidFill>
              <a:effectLst/>
              <a:latin typeface="+mn-lt"/>
              <a:ea typeface="+mn-ea"/>
              <a:cs typeface="+mn-cs"/>
            </a:rPr>
            <a:t>　特定防衛施設周辺整備調整交付金事業基金：防衛施設周辺の生活環境の整備等に関する法律第９条第２項に規定する公共用の施設の整備またはその他の生活環境の改善もしくは開発の円滑な実施に寄与する事業を行うために要する経費に充当。羽村駅自由通路拡幅等整備事業及び義務教育就学児医療費助成事業に充当するため基金を造成。</a:t>
          </a:r>
          <a:endParaRPr lang="ja-JP" altLang="ja-JP" sz="1100">
            <a:effectLst/>
          </a:endParaRPr>
        </a:p>
        <a:p>
          <a:r>
            <a:rPr kumimoji="1" lang="ja-JP" altLang="ja-JP" sz="1000">
              <a:solidFill>
                <a:schemeClr val="dk1"/>
              </a:solidFill>
              <a:effectLst/>
              <a:latin typeface="+mn-lt"/>
              <a:ea typeface="+mn-ea"/>
              <a:cs typeface="+mn-cs"/>
            </a:rPr>
            <a:t>　健康で安心して暮らせるまちづくり基金 ：市民の健康を増進する施策を推進し、もって市民がいきいきと健康で安心して暮らせるまちづくりを推進することを目的とした事業の経費に充当。</a:t>
          </a:r>
          <a:endParaRPr lang="ja-JP" altLang="ja-JP" sz="1100">
            <a:effectLst/>
          </a:endParaRPr>
        </a:p>
        <a:p>
          <a:r>
            <a:rPr kumimoji="1" lang="ja-JP" altLang="ja-JP" sz="1000">
              <a:solidFill>
                <a:schemeClr val="dk1"/>
              </a:solidFill>
              <a:effectLst/>
              <a:latin typeface="+mn-lt"/>
              <a:ea typeface="+mn-ea"/>
              <a:cs typeface="+mn-cs"/>
            </a:rPr>
            <a:t>（増減理由）</a:t>
          </a:r>
          <a:endParaRPr lang="ja-JP" altLang="ja-JP" sz="1100">
            <a:effectLst/>
          </a:endParaRPr>
        </a:p>
        <a:p>
          <a:r>
            <a:rPr kumimoji="1" lang="ja-JP" altLang="ja-JP" sz="1000">
              <a:solidFill>
                <a:schemeClr val="dk1"/>
              </a:solidFill>
              <a:effectLst/>
              <a:latin typeface="+mn-lt"/>
              <a:ea typeface="+mn-ea"/>
              <a:cs typeface="+mn-cs"/>
            </a:rPr>
            <a:t>　羽村駅西口都市開発整備基金：羽村駅西口土地区画整理事業会計の決算剰余金など</a:t>
          </a:r>
          <a:r>
            <a:rPr kumimoji="1" lang="en-US" altLang="ja-JP" sz="1000">
              <a:solidFill>
                <a:schemeClr val="dk1"/>
              </a:solidFill>
              <a:effectLst/>
              <a:latin typeface="+mn-lt"/>
              <a:ea typeface="+mn-ea"/>
              <a:cs typeface="+mn-cs"/>
            </a:rPr>
            <a:t>94</a:t>
          </a:r>
          <a:r>
            <a:rPr kumimoji="1" lang="ja-JP" altLang="ja-JP" sz="1000">
              <a:solidFill>
                <a:schemeClr val="dk1"/>
              </a:solidFill>
              <a:effectLst/>
              <a:latin typeface="+mn-lt"/>
              <a:ea typeface="+mn-ea"/>
              <a:cs typeface="+mn-cs"/>
            </a:rPr>
            <a:t>百万円を積み立てる一方で、羽村駅西口土地区画整理事業の進展に伴い</a:t>
          </a:r>
          <a:r>
            <a:rPr kumimoji="1" lang="en-US" altLang="ja-JP" sz="1000">
              <a:solidFill>
                <a:schemeClr val="dk1"/>
              </a:solidFill>
              <a:effectLst/>
              <a:latin typeface="+mn-lt"/>
              <a:ea typeface="+mn-ea"/>
              <a:cs typeface="+mn-cs"/>
            </a:rPr>
            <a:t>195</a:t>
          </a:r>
          <a:r>
            <a:rPr kumimoji="1" lang="ja-JP" altLang="ja-JP" sz="1000">
              <a:solidFill>
                <a:schemeClr val="dk1"/>
              </a:solidFill>
              <a:effectLst/>
              <a:latin typeface="+mn-lt"/>
              <a:ea typeface="+mn-ea"/>
              <a:cs typeface="+mn-cs"/>
            </a:rPr>
            <a:t>百万円を取り崩したことから、残高は前年度と比べて</a:t>
          </a:r>
          <a:r>
            <a:rPr kumimoji="1" lang="en-US" altLang="ja-JP" sz="1000">
              <a:solidFill>
                <a:schemeClr val="dk1"/>
              </a:solidFill>
              <a:effectLst/>
              <a:latin typeface="+mn-lt"/>
              <a:ea typeface="+mn-ea"/>
              <a:cs typeface="+mn-cs"/>
            </a:rPr>
            <a:t>100</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廃棄物処分地関連環境整備基金：基金運用益の積み立てを行い、残高は前年度から増減なしとなる</a:t>
          </a:r>
          <a:r>
            <a:rPr kumimoji="1" lang="en-US" altLang="ja-JP" sz="1000">
              <a:solidFill>
                <a:schemeClr val="dk1"/>
              </a:solidFill>
              <a:effectLst/>
              <a:latin typeface="+mn-lt"/>
              <a:ea typeface="+mn-ea"/>
              <a:cs typeface="+mn-cs"/>
            </a:rPr>
            <a:t>153</a:t>
          </a:r>
          <a:r>
            <a:rPr kumimoji="1" lang="ja-JP" altLang="ja-JP" sz="1000">
              <a:solidFill>
                <a:schemeClr val="dk1"/>
              </a:solidFill>
              <a:effectLst/>
              <a:latin typeface="+mn-lt"/>
              <a:ea typeface="+mn-ea"/>
              <a:cs typeface="+mn-cs"/>
            </a:rPr>
            <a:t>百万円となった。</a:t>
          </a:r>
          <a:endParaRPr lang="ja-JP" altLang="ja-JP" sz="1100">
            <a:effectLst/>
          </a:endParaRPr>
        </a:p>
        <a:p>
          <a:r>
            <a:rPr kumimoji="1" lang="ja-JP" altLang="ja-JP" sz="1000">
              <a:solidFill>
                <a:schemeClr val="dk1"/>
              </a:solidFill>
              <a:effectLst/>
              <a:latin typeface="+mn-lt"/>
              <a:ea typeface="+mn-ea"/>
              <a:cs typeface="+mn-cs"/>
            </a:rPr>
            <a:t>　公共施設整備基金：基金運用益の積み立てを行う一方で、学校施設修繕料や道路補修委託料などの公共施設整備に伴い</a:t>
          </a:r>
          <a:r>
            <a:rPr kumimoji="1" lang="en-US" altLang="ja-JP" sz="1000">
              <a:solidFill>
                <a:schemeClr val="dk1"/>
              </a:solidFill>
              <a:effectLst/>
              <a:latin typeface="+mn-lt"/>
              <a:ea typeface="+mn-ea"/>
              <a:cs typeface="+mn-cs"/>
            </a:rPr>
            <a:t>61</a:t>
          </a:r>
          <a:r>
            <a:rPr kumimoji="1" lang="ja-JP" altLang="ja-JP" sz="1000">
              <a:solidFill>
                <a:schemeClr val="dk1"/>
              </a:solidFill>
              <a:effectLst/>
              <a:latin typeface="+mn-lt"/>
              <a:ea typeface="+mn-ea"/>
              <a:cs typeface="+mn-cs"/>
            </a:rPr>
            <a:t>百万円を取り崩したことから、残高は前年度と比べて</a:t>
          </a:r>
          <a:r>
            <a:rPr kumimoji="1" lang="en-US" altLang="ja-JP" sz="1000">
              <a:solidFill>
                <a:schemeClr val="dk1"/>
              </a:solidFill>
              <a:effectLst/>
              <a:latin typeface="+mn-lt"/>
              <a:ea typeface="+mn-ea"/>
              <a:cs typeface="+mn-cs"/>
            </a:rPr>
            <a:t>61</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特定防衛施設周辺整備調整交付金事業基金：財源となる特定防衛施設周辺整備調整交付金の一部である</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百万円を積み立てる一方で、義務教育就学児医療費助成事業の実施に伴い</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百万円を取り崩したことから、残高は前年度と比べて</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健康で安心して暮らせるまちづくり基金：再編交付金（駐留軍等の再編の円滑な実施に関する特別措置法（平成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日法律第</a:t>
          </a:r>
          <a:r>
            <a:rPr kumimoji="1" lang="en-US" altLang="ja-JP" sz="1000">
              <a:solidFill>
                <a:schemeClr val="dk1"/>
              </a:solidFill>
              <a:effectLst/>
              <a:latin typeface="+mn-lt"/>
              <a:ea typeface="+mn-ea"/>
              <a:cs typeface="+mn-cs"/>
            </a:rPr>
            <a:t>67</a:t>
          </a:r>
          <a:r>
            <a:rPr kumimoji="1" lang="ja-JP" altLang="ja-JP" sz="1000">
              <a:solidFill>
                <a:schemeClr val="dk1"/>
              </a:solidFill>
              <a:effectLst/>
              <a:latin typeface="+mn-lt"/>
              <a:ea typeface="+mn-ea"/>
              <a:cs typeface="+mn-cs"/>
            </a:rPr>
            <a:t>号）に基づき、新しい訓練や施設建設等、在日米軍の再編に伴い影響を受ける自治体に対し交付される交付金）を活用し基金を造成してきたが、交付金の交付が平成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年度で終了したため新たな積み立てを行わない一方で、ヘルスアップ健康診査事業や妊婦検診事業の実施に伴い</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百万円を取り崩したことから、残高は前年度と比べて</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百万円の減となった。　</a:t>
          </a:r>
          <a:endParaRPr lang="ja-JP" altLang="ja-JP" sz="1100">
            <a:effectLst/>
          </a:endParaRPr>
        </a:p>
        <a:p>
          <a:r>
            <a:rPr kumimoji="1" lang="ja-JP" altLang="ja-JP" sz="1000">
              <a:solidFill>
                <a:schemeClr val="dk1"/>
              </a:solidFill>
              <a:effectLst/>
              <a:latin typeface="+mn-lt"/>
              <a:ea typeface="+mn-ea"/>
              <a:cs typeface="+mn-cs"/>
            </a:rPr>
            <a:t>（今後の方針）</a:t>
          </a:r>
          <a:endParaRPr lang="ja-JP" altLang="ja-JP" sz="1100">
            <a:effectLst/>
          </a:endParaRPr>
        </a:p>
        <a:p>
          <a:r>
            <a:rPr kumimoji="1" lang="ja-JP" altLang="ja-JP" sz="1000">
              <a:solidFill>
                <a:schemeClr val="dk1"/>
              </a:solidFill>
              <a:effectLst/>
              <a:latin typeface="+mn-lt"/>
              <a:ea typeface="+mn-ea"/>
              <a:cs typeface="+mn-cs"/>
            </a:rPr>
            <a:t>　基金の目的に沿った事業に対して計画的に活用していくとともに、財政調整基金と同様に積極的に積み立てを行い、今後の財政需要に対応できるよう基金残高を確保したい考えである。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財政調整基金は、令和元年度決算にかかる決算剰余金など</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百万円の積み増しを行ったことに加え、前述のとおり事業の中止などにより取り崩す必要がなくなったことにより、残高は前年度と比べて</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年度間の財源調整を図る観点から、今後も財政調整基金を積極的に活用していく方針である一方で、新型コロナウイルス感染症の影響による事業の中止による歳出減を除くと基金残高が減少傾向にあることから、財源の確保に努めるとともに、経常経費の削減など行財政改革を推進することで、財政調整基金残高の目標額である標準財政規模の１割を年間を通して確保できるよう取組んで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基金の運用益のみ積み立てを行い、取り崩しは行わなかった。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現在のところ活用の予定はない。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財政力指数の過去</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年間平均は、前年度比で</a:t>
          </a:r>
          <a:r>
            <a:rPr kumimoji="1" lang="en-US" altLang="ja-JP" sz="900">
              <a:solidFill>
                <a:schemeClr val="dk1"/>
              </a:solidFill>
              <a:effectLst/>
              <a:latin typeface="+mn-lt"/>
              <a:ea typeface="+mn-ea"/>
              <a:cs typeface="+mn-cs"/>
            </a:rPr>
            <a:t>0.01</a:t>
          </a:r>
          <a:r>
            <a:rPr kumimoji="1" lang="ja-JP" altLang="ja-JP" sz="900">
              <a:solidFill>
                <a:schemeClr val="dk1"/>
              </a:solidFill>
              <a:effectLst/>
              <a:latin typeface="+mn-lt"/>
              <a:ea typeface="+mn-ea"/>
              <a:cs typeface="+mn-cs"/>
            </a:rPr>
            <a:t>ポイント減の</a:t>
          </a:r>
          <a:r>
            <a:rPr kumimoji="1" lang="en-US" altLang="ja-JP" sz="900">
              <a:solidFill>
                <a:schemeClr val="dk1"/>
              </a:solidFill>
              <a:effectLst/>
              <a:latin typeface="+mn-lt"/>
              <a:ea typeface="+mn-ea"/>
              <a:cs typeface="+mn-cs"/>
            </a:rPr>
            <a:t>0.98</a:t>
          </a:r>
          <a:r>
            <a:rPr kumimoji="1" lang="ja-JP" altLang="ja-JP" sz="900">
              <a:solidFill>
                <a:schemeClr val="dk1"/>
              </a:solidFill>
              <a:effectLst/>
              <a:latin typeface="+mn-lt"/>
              <a:ea typeface="+mn-ea"/>
              <a:cs typeface="+mn-cs"/>
            </a:rPr>
            <a:t>となり、単年度の財政力指数は、前年度から増減なしとなる</a:t>
          </a:r>
          <a:r>
            <a:rPr kumimoji="1" lang="en-US" altLang="ja-JP" sz="900">
              <a:solidFill>
                <a:schemeClr val="dk1"/>
              </a:solidFill>
              <a:effectLst/>
              <a:latin typeface="+mn-lt"/>
              <a:ea typeface="+mn-ea"/>
              <a:cs typeface="+mn-cs"/>
            </a:rPr>
            <a:t>0.98</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年度の普通交付税は、</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年度決算において新築家屋の増加などによる固定資産税（家屋）の増などにより基準財政収入額の増加があったものの、社会福祉費や高齢者保健福祉費などの基準財政需要額額の増加もあったことから、</a:t>
          </a:r>
          <a:r>
            <a:rPr kumimoji="1" lang="ja-JP" altLang="en-US" sz="900">
              <a:solidFill>
                <a:schemeClr val="dk1"/>
              </a:solidFill>
              <a:effectLst/>
              <a:latin typeface="+mn-lt"/>
              <a:ea typeface="+mn-ea"/>
              <a:cs typeface="+mn-cs"/>
            </a:rPr>
            <a:t>財政不足が拡大し、</a:t>
          </a:r>
          <a:r>
            <a:rPr kumimoji="1" lang="ja-JP" altLang="ja-JP" sz="900">
              <a:solidFill>
                <a:schemeClr val="dk1"/>
              </a:solidFill>
              <a:effectLst/>
              <a:latin typeface="+mn-lt"/>
              <a:ea typeface="+mn-ea"/>
              <a:cs typeface="+mn-cs"/>
            </a:rPr>
            <a:t>引き続き普通交付税の交付団体となった。</a:t>
          </a:r>
          <a:endParaRPr lang="ja-JP" altLang="ja-JP" sz="900">
            <a:effectLst/>
          </a:endParaRPr>
        </a:p>
        <a:p>
          <a:r>
            <a:rPr kumimoji="1" lang="ja-JP" altLang="ja-JP" sz="900">
              <a:solidFill>
                <a:schemeClr val="dk1"/>
              </a:solidFill>
              <a:effectLst/>
              <a:latin typeface="+mn-lt"/>
              <a:ea typeface="+mn-ea"/>
              <a:cs typeface="+mn-cs"/>
            </a:rPr>
            <a:t>　今後の取組みとして、市税収納率向上に向けた取組みや国都支出金の獲得など財源の確保に努めるとともに、経常経費の削減など行財政改革の取組みを推進し、健全で安定的な財政運営ができるよう取組んでいく。</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164395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150989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経常収支比率は、前年度比で</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100.2%</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事業の中止などに伴う物件費や補助費等の減少により経常経費充当一般財源が減少したことに加え、市税が減少したものの、地方消費税交付金、減収補てん債特例分や臨時財政対策債の増加により経常一般財源等が微増となったため、経常収支比率は低くなったが、５年連続で</a:t>
          </a:r>
          <a:r>
            <a:rPr kumimoji="1" lang="en-US" altLang="ja-JP" sz="900">
              <a:solidFill>
                <a:schemeClr val="dk1"/>
              </a:solidFill>
              <a:effectLst/>
              <a:latin typeface="+mn-lt"/>
              <a:ea typeface="+mn-ea"/>
              <a:cs typeface="+mn-cs"/>
            </a:rPr>
            <a:t>100</a:t>
          </a:r>
          <a:r>
            <a:rPr kumimoji="1" lang="ja-JP" altLang="en-US" sz="900">
              <a:solidFill>
                <a:schemeClr val="dk1"/>
              </a:solidFill>
              <a:effectLst/>
              <a:latin typeface="+mn-lt"/>
              <a:ea typeface="+mn-ea"/>
              <a:cs typeface="+mn-cs"/>
            </a:rPr>
            <a:t>％を超える状況にある。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近年、法人市民税などの経常一般財源等が大幅に減少しているが、今後も税制改正の影響などによる税収減が見込まれていること、また、少子高齢化を背景に扶助費や特別会計への繰出金が増加しており、厳しさが増している状況にある。</a:t>
          </a:r>
          <a:endParaRPr lang="ja-JP" altLang="ja-JP" sz="900">
            <a:effectLst/>
          </a:endParaRPr>
        </a:p>
        <a:p>
          <a:r>
            <a:rPr kumimoji="1" lang="ja-JP" altLang="ja-JP" sz="900">
              <a:solidFill>
                <a:schemeClr val="dk1"/>
              </a:solidFill>
              <a:effectLst/>
              <a:latin typeface="+mn-lt"/>
              <a:ea typeface="+mn-ea"/>
              <a:cs typeface="+mn-cs"/>
            </a:rPr>
            <a:t>　今後の比率の上昇を抑制・改善していくため、財源の確保に努めるとともに、経常経費の削減など行財政改革の取組みを推進し、健全で安定的な財政運営ができるよう取組んでいく。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64</xdr:row>
      <xdr:rowOff>140716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4349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112793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08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140716</xdr:rowOff>
    </xdr:from>
    <xdr:to>
      <xdr:col>24</xdr:col>
      <xdr:colOff>12700</xdr:colOff>
      <xdr:row>64</xdr:row>
      <xdr:rowOff>140716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1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17526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595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17526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140970</xdr:rowOff>
    </xdr:from>
    <xdr:to>
      <xdr:col>19</xdr:col>
      <xdr:colOff>184150</xdr:colOff>
      <xdr:row>62</xdr:row>
      <xdr:rowOff>71120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66</xdr:row>
      <xdr:rowOff>508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7008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112014</xdr:rowOff>
    </xdr:from>
    <xdr:to>
      <xdr:col>15</xdr:col>
      <xdr:colOff>133350</xdr:colOff>
      <xdr:row>62</xdr:row>
      <xdr:rowOff>42164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508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0521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89679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9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人口</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人当たり人件費・物件費等は、前年度比で</a:t>
          </a:r>
          <a:r>
            <a:rPr kumimoji="1" lang="en-US" altLang="ja-JP" sz="900">
              <a:solidFill>
                <a:schemeClr val="dk1"/>
              </a:solidFill>
              <a:effectLst/>
              <a:latin typeface="+mn-lt"/>
              <a:ea typeface="+mn-ea"/>
              <a:cs typeface="+mn-cs"/>
            </a:rPr>
            <a:t>6,136</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128,451</a:t>
          </a:r>
          <a:r>
            <a:rPr kumimoji="1" lang="ja-JP" altLang="ja-JP" sz="900">
              <a:solidFill>
                <a:schemeClr val="dk1"/>
              </a:solidFill>
              <a:effectLst/>
              <a:latin typeface="+mn-lt"/>
              <a:ea typeface="+mn-ea"/>
              <a:cs typeface="+mn-cs"/>
            </a:rPr>
            <a:t>円となった。</a:t>
          </a:r>
          <a:endParaRPr lang="ja-JP" altLang="ja-JP" sz="900">
            <a:effectLst/>
          </a:endParaRPr>
        </a:p>
        <a:p>
          <a:r>
            <a:rPr kumimoji="1" lang="ja-JP" altLang="ja-JP" sz="900">
              <a:solidFill>
                <a:schemeClr val="dk1"/>
              </a:solidFill>
              <a:effectLst/>
              <a:latin typeface="+mn-lt"/>
              <a:ea typeface="+mn-ea"/>
              <a:cs typeface="+mn-cs"/>
            </a:rPr>
            <a:t>　人件費については、</a:t>
          </a:r>
          <a:r>
            <a:rPr kumimoji="1" lang="ja-JP" altLang="en-US" sz="900">
              <a:solidFill>
                <a:schemeClr val="dk1"/>
              </a:solidFill>
              <a:effectLst/>
              <a:latin typeface="+mn-lt"/>
              <a:ea typeface="+mn-ea"/>
              <a:cs typeface="+mn-cs"/>
            </a:rPr>
            <a:t>会計年度任用職員制度が開始したことにより、期末手当が増となったことや、</a:t>
          </a:r>
          <a:r>
            <a:rPr kumimoji="1" lang="ja-JP" altLang="ja-JP" sz="900">
              <a:solidFill>
                <a:schemeClr val="dk1"/>
              </a:solidFill>
              <a:effectLst/>
              <a:latin typeface="+mn-lt"/>
              <a:ea typeface="+mn-ea"/>
              <a:cs typeface="+mn-cs"/>
            </a:rPr>
            <a:t>定年退職者の</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により退職手当組合負担金が</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となったこと、また、物件費については、</a:t>
          </a:r>
          <a:r>
            <a:rPr kumimoji="1" lang="ja-JP" altLang="en-US" sz="900">
              <a:solidFill>
                <a:schemeClr val="dk1"/>
              </a:solidFill>
              <a:effectLst/>
              <a:latin typeface="+mn-lt"/>
              <a:ea typeface="+mn-ea"/>
              <a:cs typeface="+mn-cs"/>
            </a:rPr>
            <a:t>学習・指導用端末などの備品購入費や保健衛生用消耗品費の増などにより</a:t>
          </a:r>
          <a:r>
            <a:rPr kumimoji="1" lang="ja-JP" altLang="ja-JP" sz="900">
              <a:solidFill>
                <a:schemeClr val="dk1"/>
              </a:solidFill>
              <a:effectLst/>
              <a:latin typeface="+mn-lt"/>
              <a:ea typeface="+mn-ea"/>
              <a:cs typeface="+mn-cs"/>
            </a:rPr>
            <a:t>、人口</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人当たり人件費・物件費等が</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年度においても、</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年度に引き続き、財政を立て直し、健全で安定した財政運営を行うための取組みである「行政のスリム化に向けた全事務事業の点検・見直し」を引き続き推進することで、経常経費の削減などを図っていく。</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92704</xdr:rowOff>
    </xdr:from>
    <xdr:to>
      <xdr:col>23</xdr:col>
      <xdr:colOff>133350</xdr:colOff>
      <xdr:row>81</xdr:row>
      <xdr:rowOff>142058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0154"/>
          <a:ext cx="838200" cy="4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92704</xdr:rowOff>
    </xdr:from>
    <xdr:to>
      <xdr:col>19</xdr:col>
      <xdr:colOff>133350</xdr:colOff>
      <xdr:row>81</xdr:row>
      <xdr:rowOff>103553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80154"/>
          <a:ext cx="8890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85570</xdr:rowOff>
    </xdr:from>
    <xdr:to>
      <xdr:col>15</xdr:col>
      <xdr:colOff>82550</xdr:colOff>
      <xdr:row>81</xdr:row>
      <xdr:rowOff>103553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3020"/>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61970</xdr:rowOff>
    </xdr:from>
    <xdr:to>
      <xdr:col>11</xdr:col>
      <xdr:colOff>31750</xdr:colOff>
      <xdr:row>81</xdr:row>
      <xdr:rowOff>85570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9420"/>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91258</xdr:rowOff>
    </xdr:from>
    <xdr:to>
      <xdr:col>23</xdr:col>
      <xdr:colOff>184150</xdr:colOff>
      <xdr:row>82</xdr:row>
      <xdr:rowOff>21408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107785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41904</xdr:rowOff>
    </xdr:from>
    <xdr:to>
      <xdr:col>19</xdr:col>
      <xdr:colOff>184150</xdr:colOff>
      <xdr:row>81</xdr:row>
      <xdr:rowOff>143504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153681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52753</xdr:rowOff>
    </xdr:from>
    <xdr:to>
      <xdr:col>15</xdr:col>
      <xdr:colOff>133350</xdr:colOff>
      <xdr:row>81</xdr:row>
      <xdr:rowOff>154353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164530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34770</xdr:rowOff>
    </xdr:from>
    <xdr:to>
      <xdr:col>11</xdr:col>
      <xdr:colOff>82550</xdr:colOff>
      <xdr:row>81</xdr:row>
      <xdr:rowOff>136370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146547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11170</xdr:rowOff>
    </xdr:from>
    <xdr:to>
      <xdr:col>7</xdr:col>
      <xdr:colOff>31750</xdr:colOff>
      <xdr:row>81</xdr:row>
      <xdr:rowOff>112770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122947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ラスパイレス指数は、全国市平均との比較で</a:t>
          </a:r>
          <a:r>
            <a:rPr kumimoji="1" lang="en-US" altLang="ja-JP" sz="900">
              <a:solidFill>
                <a:schemeClr val="dk1"/>
              </a:solidFill>
              <a:effectLst/>
              <a:latin typeface="+mn-lt"/>
              <a:ea typeface="+mn-ea"/>
              <a:cs typeface="+mn-cs"/>
            </a:rPr>
            <a:t>2.2</a:t>
          </a:r>
          <a:r>
            <a:rPr kumimoji="1" lang="ja-JP" altLang="en-US" sz="900">
              <a:solidFill>
                <a:schemeClr val="dk1"/>
              </a:solidFill>
              <a:effectLst/>
              <a:latin typeface="+mn-lt"/>
              <a:ea typeface="+mn-ea"/>
              <a:cs typeface="+mn-cs"/>
            </a:rPr>
            <a:t>ポイント上回っており、東京都</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市平均（</a:t>
          </a:r>
          <a:r>
            <a:rPr kumimoji="1" lang="en-US" altLang="ja-JP" sz="900">
              <a:solidFill>
                <a:schemeClr val="dk1"/>
              </a:solidFill>
              <a:effectLst/>
              <a:latin typeface="+mn-lt"/>
              <a:ea typeface="+mn-ea"/>
              <a:cs typeface="+mn-cs"/>
            </a:rPr>
            <a:t>99.3</a:t>
          </a:r>
          <a:r>
            <a:rPr kumimoji="1" lang="ja-JP" altLang="en-US" sz="900">
              <a:solidFill>
                <a:schemeClr val="dk1"/>
              </a:solidFill>
              <a:effectLst/>
              <a:latin typeface="+mn-lt"/>
              <a:ea typeface="+mn-ea"/>
              <a:cs typeface="+mn-cs"/>
            </a:rPr>
            <a:t>）との比較では</a:t>
          </a:r>
          <a:r>
            <a:rPr kumimoji="1" lang="en-US" altLang="ja-JP" sz="900">
              <a:solidFill>
                <a:schemeClr val="dk1"/>
              </a:solidFill>
              <a:effectLst/>
              <a:latin typeface="+mn-lt"/>
              <a:ea typeface="+mn-ea"/>
              <a:cs typeface="+mn-cs"/>
            </a:rPr>
            <a:t>1.7</a:t>
          </a:r>
          <a:r>
            <a:rPr kumimoji="1" lang="ja-JP" altLang="en-US" sz="900">
              <a:solidFill>
                <a:schemeClr val="dk1"/>
              </a:solidFill>
              <a:effectLst/>
              <a:latin typeface="+mn-lt"/>
              <a:ea typeface="+mn-ea"/>
              <a:cs typeface="+mn-cs"/>
            </a:rPr>
            <a:t>ポイント上回っている。</a:t>
          </a:r>
        </a:p>
        <a:p>
          <a:r>
            <a:rPr kumimoji="1" lang="ja-JP" altLang="en-US" sz="900">
              <a:solidFill>
                <a:schemeClr val="dk1"/>
              </a:solidFill>
              <a:effectLst/>
              <a:latin typeface="+mn-lt"/>
              <a:ea typeface="+mn-ea"/>
              <a:cs typeface="+mn-cs"/>
            </a:rPr>
            <a:t>　給与制度に関して、査定昇給制度を導入しており、平成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年度より職責・能力・業績を昇給に反映させた給与体系としている。また、平成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日からは昇給停止年齢を引き下げる取り組みを実施しているほか、地域手当の引き下げも実施している。</a:t>
          </a:r>
        </a:p>
        <a:p>
          <a:r>
            <a:rPr kumimoji="1" lang="ja-JP" altLang="en-US" sz="900">
              <a:solidFill>
                <a:schemeClr val="dk1"/>
              </a:solidFill>
              <a:effectLst/>
              <a:latin typeface="+mn-lt"/>
              <a:ea typeface="+mn-ea"/>
              <a:cs typeface="+mn-cs"/>
            </a:rPr>
            <a:t>　今後とも、東京都などの動向を注視し、民間企業における給与水準との均衡を図るなど、職員給与の適正化に努めていく。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128411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060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168628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060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144639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133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144639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803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までを目標年次とした「定員管理適正化計画」（改訂版）に則り定数管理を行っており、庁舎管理の一部委託化などによる業務の見直しに取り組んだ。一方、新型コロナウイルスワクチン接種対策や行政のデジタル化推進体制の強化に向けた取組みなどにより、職員数は増加したことから、人口千人当たり職員数は、前年度比で</a:t>
          </a:r>
          <a:r>
            <a:rPr kumimoji="1" lang="en-US" altLang="ja-JP" sz="900">
              <a:solidFill>
                <a:schemeClr val="dk1"/>
              </a:solidFill>
              <a:effectLst/>
              <a:latin typeface="+mn-lt"/>
              <a:ea typeface="+mn-ea"/>
              <a:cs typeface="+mn-cs"/>
            </a:rPr>
            <a:t>0.16</a:t>
          </a:r>
          <a:r>
            <a:rPr kumimoji="1" lang="ja-JP" altLang="en-US" sz="900">
              <a:solidFill>
                <a:schemeClr val="dk1"/>
              </a:solidFill>
              <a:effectLst/>
              <a:latin typeface="+mn-lt"/>
              <a:ea typeface="+mn-ea"/>
              <a:cs typeface="+mn-cs"/>
            </a:rPr>
            <a:t>人増の</a:t>
          </a:r>
          <a:r>
            <a:rPr kumimoji="1" lang="en-US" altLang="ja-JP" sz="900">
              <a:solidFill>
                <a:schemeClr val="dk1"/>
              </a:solidFill>
              <a:effectLst/>
              <a:latin typeface="+mn-lt"/>
              <a:ea typeface="+mn-ea"/>
              <a:cs typeface="+mn-cs"/>
            </a:rPr>
            <a:t>6.25</a:t>
          </a:r>
          <a:r>
            <a:rPr kumimoji="1" lang="ja-JP" altLang="en-US" sz="900">
              <a:solidFill>
                <a:schemeClr val="dk1"/>
              </a:solidFill>
              <a:effectLst/>
              <a:latin typeface="+mn-lt"/>
              <a:ea typeface="+mn-ea"/>
              <a:cs typeface="+mn-cs"/>
            </a:rPr>
            <a:t>となった。</a:t>
          </a:r>
        </a:p>
        <a:p>
          <a:r>
            <a:rPr kumimoji="1" lang="ja-JP" altLang="en-US" sz="900">
              <a:solidFill>
                <a:schemeClr val="dk1"/>
              </a:solidFill>
              <a:effectLst/>
              <a:latin typeface="+mn-lt"/>
              <a:ea typeface="+mn-ea"/>
              <a:cs typeface="+mn-cs"/>
            </a:rPr>
            <a:t>　今後も、既存事務事業の再検証を行い、サービス水準を低下させないことを基本に、多様な雇用形態の活用や官民連携による事業実施手法等を検討し、職員定員数の適正化に努めていく。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156104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093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123931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0087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138006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008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115888</xdr:rowOff>
    </xdr:from>
    <xdr:to>
      <xdr:col>68</xdr:col>
      <xdr:colOff>152400</xdr:colOff>
      <xdr:row>60</xdr:row>
      <xdr:rowOff>138006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0288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105304</xdr:rowOff>
    </xdr:from>
    <xdr:to>
      <xdr:col>81</xdr:col>
      <xdr:colOff>95250</xdr:colOff>
      <xdr:row>61</xdr:row>
      <xdr:rowOff>35454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121831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3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65088</xdr:rowOff>
    </xdr:from>
    <xdr:to>
      <xdr:col>64</xdr:col>
      <xdr:colOff>152400</xdr:colOff>
      <xdr:row>60</xdr:row>
      <xdr:rowOff>166688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実質公債費比率の過去</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年間平均は、前年度比で</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となった。また、単年度の実質公債費比率は、前年度比で</a:t>
          </a:r>
          <a:r>
            <a:rPr kumimoji="1" lang="en-US" altLang="ja-JP" sz="900">
              <a:solidFill>
                <a:schemeClr val="dk1"/>
              </a:solidFill>
              <a:effectLst/>
              <a:latin typeface="+mn-lt"/>
              <a:ea typeface="+mn-ea"/>
              <a:cs typeface="+mn-cs"/>
            </a:rPr>
            <a:t>0.7%</a:t>
          </a:r>
          <a:r>
            <a:rPr kumimoji="1" lang="ja-JP" altLang="ja-JP"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となった。</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算入公債費等は、都市計画事業に係る公営企業債の元利償還金に対する繰入金などの減により</a:t>
          </a:r>
          <a:r>
            <a:rPr kumimoji="1" lang="en-US" altLang="ja-JP" sz="900">
              <a:solidFill>
                <a:schemeClr val="dk1"/>
              </a:solidFill>
              <a:effectLst/>
              <a:latin typeface="+mn-lt"/>
              <a:ea typeface="+mn-ea"/>
              <a:cs typeface="+mn-cs"/>
            </a:rPr>
            <a:t>281</a:t>
          </a:r>
          <a:r>
            <a:rPr kumimoji="1" lang="ja-JP" altLang="ja-JP" sz="900">
              <a:solidFill>
                <a:schemeClr val="dk1"/>
              </a:solidFill>
              <a:effectLst/>
              <a:latin typeface="+mn-lt"/>
              <a:ea typeface="+mn-ea"/>
              <a:cs typeface="+mn-cs"/>
            </a:rPr>
            <a:t>百万円の減となった。</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その結果、実質公債費比率の分子は前年度と比べて</a:t>
          </a:r>
          <a:r>
            <a:rPr kumimoji="1" lang="en-US" altLang="ja-JP" sz="900">
              <a:solidFill>
                <a:schemeClr val="dk1"/>
              </a:solidFill>
              <a:effectLst/>
              <a:latin typeface="+mn-lt"/>
              <a:ea typeface="+mn-ea"/>
              <a:cs typeface="+mn-cs"/>
            </a:rPr>
            <a:t>73</a:t>
          </a:r>
          <a:r>
            <a:rPr kumimoji="1" lang="ja-JP" altLang="en-US" sz="900">
              <a:solidFill>
                <a:schemeClr val="dk1"/>
              </a:solidFill>
              <a:effectLst/>
              <a:latin typeface="+mn-lt"/>
              <a:ea typeface="+mn-ea"/>
              <a:cs typeface="+mn-cs"/>
            </a:rPr>
            <a:t>百万円の減となり、単年度の実質公債費比率は、前年度と比べて</a:t>
          </a:r>
          <a:r>
            <a:rPr kumimoji="1" lang="en-US" altLang="ja-JP" sz="900">
              <a:solidFill>
                <a:schemeClr val="dk1"/>
              </a:solidFill>
              <a:effectLst/>
              <a:latin typeface="+mn-lt"/>
              <a:ea typeface="+mn-ea"/>
              <a:cs typeface="+mn-cs"/>
            </a:rPr>
            <a:t>0.7%</a:t>
          </a:r>
          <a:r>
            <a:rPr kumimoji="1" lang="ja-JP" altLang="en-US"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0.5%</a:t>
          </a:r>
          <a:r>
            <a:rPr kumimoji="1" lang="ja-JP" altLang="en-US" sz="900">
              <a:solidFill>
                <a:schemeClr val="dk1"/>
              </a:solidFill>
              <a:effectLst/>
              <a:latin typeface="+mn-lt"/>
              <a:ea typeface="+mn-ea"/>
              <a:cs typeface="+mn-cs"/>
            </a:rPr>
            <a:t>となった。</a:t>
          </a: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3576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71882</xdr:rowOff>
    </xdr:from>
    <xdr:to>
      <xdr:col>77</xdr:col>
      <xdr:colOff>44450</xdr:colOff>
      <xdr:row>37</xdr:row>
      <xdr:rowOff>110490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4155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110490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110490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21082</xdr:rowOff>
    </xdr:from>
    <xdr:to>
      <xdr:col>77</xdr:col>
      <xdr:colOff>95250</xdr:colOff>
      <xdr:row>37</xdr:row>
      <xdr:rowOff>122682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132859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将来負担比率は、前年度比で</a:t>
          </a:r>
          <a:r>
            <a:rPr kumimoji="1" lang="en-US" altLang="ja-JP" sz="900">
              <a:solidFill>
                <a:schemeClr val="dk1"/>
              </a:solidFill>
              <a:effectLst/>
              <a:latin typeface="+mn-lt"/>
              <a:ea typeface="+mn-ea"/>
              <a:cs typeface="+mn-cs"/>
            </a:rPr>
            <a:t>5.5%</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9.6%</a:t>
          </a:r>
          <a:r>
            <a:rPr kumimoji="1" lang="ja-JP" altLang="ja-JP" sz="900">
              <a:solidFill>
                <a:schemeClr val="dk1"/>
              </a:solidFill>
              <a:effectLst/>
              <a:latin typeface="+mn-lt"/>
              <a:ea typeface="+mn-ea"/>
              <a:cs typeface="+mn-cs"/>
            </a:rPr>
            <a:t>となった。</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将来負担額は、一部事務組合の地方債（企業債）残高の減少による組合等負担等見込額の減や公営企業債等繰入見込額の減により、前年度と比較して</a:t>
          </a:r>
          <a:r>
            <a:rPr kumimoji="1" lang="en-US" altLang="ja-JP" sz="900">
              <a:solidFill>
                <a:schemeClr val="dk1"/>
              </a:solidFill>
              <a:effectLst/>
              <a:latin typeface="+mn-lt"/>
              <a:ea typeface="+mn-ea"/>
              <a:cs typeface="+mn-cs"/>
            </a:rPr>
            <a:t>1,000</a:t>
          </a:r>
          <a:r>
            <a:rPr kumimoji="1" lang="ja-JP" altLang="ja-JP" sz="900">
              <a:solidFill>
                <a:schemeClr val="dk1"/>
              </a:solidFill>
              <a:effectLst/>
              <a:latin typeface="+mn-lt"/>
              <a:ea typeface="+mn-ea"/>
              <a:cs typeface="+mn-cs"/>
            </a:rPr>
            <a:t>百万円の減となった。</a:t>
          </a:r>
          <a:endParaRPr lang="ja-JP" altLang="ja-JP" sz="900">
            <a:effectLst/>
          </a:endParaRPr>
        </a:p>
        <a:p>
          <a:r>
            <a:rPr kumimoji="1" lang="ja-JP" altLang="ja-JP" sz="900">
              <a:solidFill>
                <a:schemeClr val="dk1"/>
              </a:solidFill>
              <a:effectLst/>
              <a:latin typeface="+mn-lt"/>
              <a:ea typeface="+mn-ea"/>
              <a:cs typeface="+mn-cs"/>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47583</xdr:rowOff>
    </xdr:from>
    <xdr:to>
      <xdr:col>81</xdr:col>
      <xdr:colOff>44450</xdr:colOff>
      <xdr:row>14</xdr:row>
      <xdr:rowOff>91821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44788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32300</xdr:rowOff>
    </xdr:from>
    <xdr:to>
      <xdr:col>77</xdr:col>
      <xdr:colOff>44450</xdr:colOff>
      <xdr:row>14</xdr:row>
      <xdr:rowOff>91821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432600"/>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12996</xdr:rowOff>
    </xdr:from>
    <xdr:to>
      <xdr:col>72</xdr:col>
      <xdr:colOff>203200</xdr:colOff>
      <xdr:row>14</xdr:row>
      <xdr:rowOff>32300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413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168233</xdr:rowOff>
    </xdr:from>
    <xdr:to>
      <xdr:col>81</xdr:col>
      <xdr:colOff>95250</xdr:colOff>
      <xdr:row>14</xdr:row>
      <xdr:rowOff>98383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89510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31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41021</xdr:rowOff>
    </xdr:from>
    <xdr:to>
      <xdr:col>77</xdr:col>
      <xdr:colOff>95250</xdr:colOff>
      <xdr:row>14</xdr:row>
      <xdr:rowOff>142621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152798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21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152950</xdr:rowOff>
    </xdr:from>
    <xdr:to>
      <xdr:col>73</xdr:col>
      <xdr:colOff>44450</xdr:colOff>
      <xdr:row>14</xdr:row>
      <xdr:rowOff>83100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93277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133646</xdr:rowOff>
    </xdr:from>
    <xdr:to>
      <xdr:col>68</xdr:col>
      <xdr:colOff>203200</xdr:colOff>
      <xdr:row>14</xdr:row>
      <xdr:rowOff>63796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73973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人件費は、前年度比で</a:t>
          </a:r>
          <a:r>
            <a:rPr kumimoji="1" lang="en-US" altLang="ja-JP" sz="900">
              <a:solidFill>
                <a:schemeClr val="dk1"/>
              </a:solidFill>
              <a:effectLst/>
              <a:latin typeface="+mn-lt"/>
              <a:ea typeface="+mn-ea"/>
              <a:cs typeface="+mn-cs"/>
            </a:rPr>
            <a:t>1.2%</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26.3%</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会計年度任用職員期末手当の増</a:t>
          </a:r>
          <a:r>
            <a:rPr kumimoji="1" lang="ja-JP" altLang="ja-JP" sz="900">
              <a:solidFill>
                <a:schemeClr val="dk1"/>
              </a:solidFill>
              <a:effectLst/>
              <a:latin typeface="+mn-lt"/>
              <a:ea typeface="+mn-ea"/>
              <a:cs typeface="+mn-cs"/>
            </a:rPr>
            <a:t>などにより、人件費の経常収支比率は</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類似団体内平均値との比較では</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上回っており、前年度からはその差が縮まったものの、依然として平均値を上回っているため、「定員管理適正化計画」に基づき、引き続き定員数の適正管理を行うとともに、人件費の抑制に努めていく。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40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2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148861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物件費は、前年度比で</a:t>
          </a:r>
          <a:r>
            <a:rPr kumimoji="1" lang="en-US" altLang="ja-JP" sz="900">
              <a:solidFill>
                <a:schemeClr val="dk1"/>
              </a:solidFill>
              <a:effectLst/>
              <a:latin typeface="+mn-lt"/>
              <a:ea typeface="+mn-ea"/>
              <a:cs typeface="+mn-cs"/>
            </a:rPr>
            <a:t>0.7%</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17.8%</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類似団体内平均値との比較では</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上回っており、若干高い水準となっている。</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年度においても、</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引き続き、財政を立て直し、引き続き健全で安定した財政運営を行うための取組みである「行政のスリム化に向けた全事務事業の点検・見直し」を実施しており、この行財政改革の取組みを推進していく中で、事業の必要性、効率性、有効性、緊急性などを精査し、物件費をはじめとした経常経費の抑制に努めていく。</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97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14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14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扶助費は、前年度比で</a:t>
          </a:r>
          <a:r>
            <a:rPr kumimoji="1" lang="en-US" altLang="ja-JP" sz="800">
              <a:solidFill>
                <a:schemeClr val="dk1"/>
              </a:solidFill>
              <a:effectLst/>
              <a:latin typeface="+mn-lt"/>
              <a:ea typeface="+mn-ea"/>
              <a:cs typeface="+mn-cs"/>
            </a:rPr>
            <a:t>0.3%</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の</a:t>
          </a:r>
          <a:r>
            <a:rPr kumimoji="1" lang="en-US" altLang="ja-JP" sz="800">
              <a:solidFill>
                <a:schemeClr val="dk1"/>
              </a:solidFill>
              <a:effectLst/>
              <a:latin typeface="+mn-lt"/>
              <a:ea typeface="+mn-ea"/>
              <a:cs typeface="+mn-cs"/>
            </a:rPr>
            <a:t>19.6</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となった。</a:t>
          </a:r>
          <a:r>
            <a:rPr kumimoji="1" lang="ja-JP" altLang="en-US" sz="800">
              <a:solidFill>
                <a:schemeClr val="dk1"/>
              </a:solidFill>
              <a:effectLst/>
              <a:latin typeface="+mn-lt"/>
              <a:ea typeface="+mn-ea"/>
              <a:cs typeface="+mn-cs"/>
            </a:rPr>
            <a:t>減額の理由は、保育・幼稚園の無償化により、国や都の特定財源が増加したことによるものである。</a:t>
          </a:r>
          <a:endParaRPr lang="ja-JP" altLang="ja-JP" sz="8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近年、</a:t>
          </a:r>
          <a:r>
            <a:rPr kumimoji="1" lang="ja-JP" altLang="ja-JP" sz="800">
              <a:solidFill>
                <a:schemeClr val="dk1"/>
              </a:solidFill>
              <a:effectLst/>
              <a:latin typeface="+mn-lt"/>
              <a:ea typeface="+mn-ea"/>
              <a:cs typeface="+mn-cs"/>
            </a:rPr>
            <a:t>障害福祉サービス費や生活保護費などの経常経費が増加しており、今後もこの傾向が続く見込みである。</a:t>
          </a:r>
          <a:endParaRPr lang="ja-JP" altLang="ja-JP" sz="800">
            <a:effectLst/>
          </a:endParaRPr>
        </a:p>
        <a:p>
          <a:r>
            <a:rPr kumimoji="1" lang="ja-JP" altLang="ja-JP" sz="800">
              <a:solidFill>
                <a:schemeClr val="dk1"/>
              </a:solidFill>
              <a:effectLst/>
              <a:latin typeface="+mn-lt"/>
              <a:ea typeface="+mn-ea"/>
              <a:cs typeface="+mn-cs"/>
            </a:rPr>
            <a:t>　類似団体内平均値との比較では</a:t>
          </a:r>
          <a:r>
            <a:rPr kumimoji="1" lang="en-US" altLang="ja-JP" sz="800">
              <a:solidFill>
                <a:schemeClr val="dk1"/>
              </a:solidFill>
              <a:effectLst/>
              <a:latin typeface="+mn-lt"/>
              <a:ea typeface="+mn-ea"/>
              <a:cs typeface="+mn-cs"/>
            </a:rPr>
            <a:t>9.2%</a:t>
          </a:r>
          <a:r>
            <a:rPr kumimoji="1" lang="ja-JP" altLang="ja-JP" sz="800">
              <a:solidFill>
                <a:schemeClr val="dk1"/>
              </a:solidFill>
              <a:effectLst/>
              <a:latin typeface="+mn-lt"/>
              <a:ea typeface="+mn-ea"/>
              <a:cs typeface="+mn-cs"/>
            </a:rPr>
            <a:t>上回っているが、これは子育て支援、高齢者福祉、障害者福祉などの各分野において、市独自の施策が充実しているためである。今後もこの独自施策を継続実施していくにあたっては、財源の確保が必要となることから、行財政改革の取組みを推進し、経常経費の削減に取り組むとともに、事業水準の見直しなども含めて検討していく。</a:t>
          </a:r>
          <a:endParaRPr lang="ja-JP" altLang="ja-JP" sz="8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124714</xdr:rowOff>
    </xdr:from>
    <xdr:to>
      <xdr:col>24</xdr:col>
      <xdr:colOff>25400</xdr:colOff>
      <xdr:row>61</xdr:row>
      <xdr:rowOff>60706</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115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39641</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5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124714</xdr:rowOff>
    </xdr:from>
    <xdr:to>
      <xdr:col>24</xdr:col>
      <xdr:colOff>114300</xdr:colOff>
      <xdr:row>53</xdr:row>
      <xdr:rowOff>124714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1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33274</xdr:rowOff>
    </xdr:from>
    <xdr:to>
      <xdr:col>24</xdr:col>
      <xdr:colOff>25400</xdr:colOff>
      <xdr:row>61</xdr:row>
      <xdr:rowOff>60706</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4917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15003</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4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169926</xdr:rowOff>
    </xdr:from>
    <xdr:to>
      <xdr:col>24</xdr:col>
      <xdr:colOff>76200</xdr:colOff>
      <xdr:row>56</xdr:row>
      <xdr:rowOff>100076</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33274</xdr:rowOff>
    </xdr:from>
    <xdr:to>
      <xdr:col>19</xdr:col>
      <xdr:colOff>187325</xdr:colOff>
      <xdr:row>61</xdr:row>
      <xdr:rowOff>60706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491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62484</xdr:rowOff>
    </xdr:from>
    <xdr:to>
      <xdr:col>20</xdr:col>
      <xdr:colOff>38100</xdr:colOff>
      <xdr:row>56</xdr:row>
      <xdr:rowOff>164084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2811</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33274</xdr:rowOff>
    </xdr:from>
    <xdr:to>
      <xdr:col>15</xdr:col>
      <xdr:colOff>98425</xdr:colOff>
      <xdr:row>61</xdr:row>
      <xdr:rowOff>152146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35052</xdr:rowOff>
    </xdr:from>
    <xdr:to>
      <xdr:col>15</xdr:col>
      <xdr:colOff>149225</xdr:colOff>
      <xdr:row>56</xdr:row>
      <xdr:rowOff>136652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146829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33274</xdr:rowOff>
    </xdr:from>
    <xdr:to>
      <xdr:col>11</xdr:col>
      <xdr:colOff>9525</xdr:colOff>
      <xdr:row>61</xdr:row>
      <xdr:rowOff>152146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153924</xdr:rowOff>
    </xdr:from>
    <xdr:to>
      <xdr:col>24</xdr:col>
      <xdr:colOff>76200</xdr:colOff>
      <xdr:row>61</xdr:row>
      <xdr:rowOff>84074</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62501</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3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9906</xdr:rowOff>
    </xdr:from>
    <xdr:to>
      <xdr:col>20</xdr:col>
      <xdr:colOff>38100</xdr:colOff>
      <xdr:row>61</xdr:row>
      <xdr:rowOff>111506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96283</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5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153924</xdr:rowOff>
    </xdr:from>
    <xdr:to>
      <xdr:col>15</xdr:col>
      <xdr:colOff>149225</xdr:colOff>
      <xdr:row>61</xdr:row>
      <xdr:rowOff>84074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68851</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101346</xdr:rowOff>
    </xdr:from>
    <xdr:to>
      <xdr:col>11</xdr:col>
      <xdr:colOff>60325</xdr:colOff>
      <xdr:row>62</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5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16273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64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153924</xdr:rowOff>
    </xdr:from>
    <xdr:to>
      <xdr:col>6</xdr:col>
      <xdr:colOff>171450</xdr:colOff>
      <xdr:row>61</xdr:row>
      <xdr:rowOff>84074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68851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その他は、前年度比で</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11.1%</a:t>
          </a:r>
          <a:r>
            <a:rPr kumimoji="1" lang="ja-JP" altLang="ja-JP" sz="900">
              <a:solidFill>
                <a:schemeClr val="dk1"/>
              </a:solidFill>
              <a:effectLst/>
              <a:latin typeface="+mn-lt"/>
              <a:ea typeface="+mn-ea"/>
              <a:cs typeface="+mn-cs"/>
            </a:rPr>
            <a:t>となった。</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年度から特別会計の下水道事業会計が公営企業会計に移行したことにより、繰出金は減額したが、</a:t>
          </a:r>
          <a:r>
            <a:rPr kumimoji="1" lang="ja-JP" altLang="ja-JP" sz="900">
              <a:solidFill>
                <a:schemeClr val="dk1"/>
              </a:solidFill>
              <a:effectLst/>
              <a:latin typeface="+mn-lt"/>
              <a:ea typeface="+mn-ea"/>
              <a:cs typeface="+mn-cs"/>
            </a:rPr>
            <a:t>近年</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高齢化の進展に伴い後期高齢者医療会計や介護保険事業会計などの特別会計への繰出金が増加傾向にあり、今後も伸びが見込まれている。</a:t>
          </a:r>
          <a:endParaRPr lang="ja-JP" altLang="ja-JP" sz="1050">
            <a:effectLst/>
          </a:endParaRPr>
        </a:p>
        <a:p>
          <a:r>
            <a:rPr kumimoji="1" lang="ja-JP" altLang="ja-JP" sz="900">
              <a:solidFill>
                <a:schemeClr val="dk1"/>
              </a:solidFill>
              <a:effectLst/>
              <a:latin typeface="+mn-lt"/>
              <a:ea typeface="+mn-ea"/>
              <a:cs typeface="+mn-cs"/>
            </a:rPr>
            <a:t>　また、公共施設等の老朽化に伴い維持補修費の増加も見込まれることから、「公共施設等総合管理計画」及び「公共建築物維持保全計画」に基づき、公共施設の維持補修を計画的かつ効果的に行うとともに、行財政改革の取組みを推進し、経常経費の削減に取り組んでいく。</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155575</xdr:rowOff>
    </xdr:from>
    <xdr:to>
      <xdr:col>82</xdr:col>
      <xdr:colOff>107950</xdr:colOff>
      <xdr:row>58</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5677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28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282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104775</xdr:rowOff>
    </xdr:from>
    <xdr:to>
      <xdr:col>82</xdr:col>
      <xdr:colOff>158750</xdr:colOff>
      <xdr:row>57</xdr:row>
      <xdr:rowOff>34925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121302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45102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補助費等は、前年度比で</a:t>
          </a:r>
          <a:r>
            <a:rPr kumimoji="1" lang="en-US" altLang="ja-JP" sz="800">
              <a:solidFill>
                <a:schemeClr val="dk1"/>
              </a:solidFill>
              <a:effectLst/>
              <a:latin typeface="+mn-lt"/>
              <a:ea typeface="+mn-ea"/>
              <a:cs typeface="+mn-cs"/>
            </a:rPr>
            <a:t>0.1%</a:t>
          </a:r>
          <a:r>
            <a:rPr kumimoji="1" lang="ja-JP" altLang="ja-JP" sz="800">
              <a:solidFill>
                <a:schemeClr val="dk1"/>
              </a:solidFill>
              <a:effectLst/>
              <a:latin typeface="+mn-lt"/>
              <a:ea typeface="+mn-ea"/>
              <a:cs typeface="+mn-cs"/>
            </a:rPr>
            <a:t>増の</a:t>
          </a:r>
          <a:r>
            <a:rPr kumimoji="1" lang="en-US" altLang="ja-JP" sz="800">
              <a:solidFill>
                <a:schemeClr val="dk1"/>
              </a:solidFill>
              <a:effectLst/>
              <a:latin typeface="+mn-lt"/>
              <a:ea typeface="+mn-ea"/>
              <a:cs typeface="+mn-cs"/>
            </a:rPr>
            <a:t>16.9%</a:t>
          </a:r>
          <a:r>
            <a:rPr kumimoji="1" lang="ja-JP" altLang="ja-JP" sz="800">
              <a:solidFill>
                <a:schemeClr val="dk1"/>
              </a:solidFill>
              <a:effectLst/>
              <a:latin typeface="+mn-lt"/>
              <a:ea typeface="+mn-ea"/>
              <a:cs typeface="+mn-cs"/>
            </a:rPr>
            <a:t>となった。</a:t>
          </a:r>
          <a:endParaRPr lang="ja-JP" altLang="ja-JP" sz="8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年度から特別会計の下水道事業会計が公営企業会計に移行したことにより、下水道事業会計負担金が増となったことや、</a:t>
          </a:r>
          <a:r>
            <a:rPr kumimoji="1" lang="ja-JP" altLang="ja-JP" sz="800">
              <a:solidFill>
                <a:schemeClr val="dk1"/>
              </a:solidFill>
              <a:effectLst/>
              <a:latin typeface="+mn-lt"/>
              <a:ea typeface="+mn-ea"/>
              <a:cs typeface="+mn-cs"/>
            </a:rPr>
            <a:t>西多摩衛生組合をはじめとした一部事務組合に対する負担金等が増となったことなどにより、経常収支比率が増となった。</a:t>
          </a:r>
          <a:endParaRPr lang="ja-JP" altLang="ja-JP" sz="800">
            <a:effectLst/>
          </a:endParaRPr>
        </a:p>
        <a:p>
          <a:r>
            <a:rPr kumimoji="1" lang="ja-JP" altLang="ja-JP" sz="800">
              <a:solidFill>
                <a:schemeClr val="dk1"/>
              </a:solidFill>
              <a:effectLst/>
              <a:latin typeface="+mn-lt"/>
              <a:ea typeface="+mn-ea"/>
              <a:cs typeface="+mn-cs"/>
            </a:rPr>
            <a:t>　類似団体内平均値との比較では</a:t>
          </a:r>
          <a:r>
            <a:rPr kumimoji="1" lang="en-US" altLang="ja-JP" sz="800">
              <a:solidFill>
                <a:schemeClr val="dk1"/>
              </a:solidFill>
              <a:effectLst/>
              <a:latin typeface="+mn-lt"/>
              <a:ea typeface="+mn-ea"/>
              <a:cs typeface="+mn-cs"/>
            </a:rPr>
            <a:t>3.7%</a:t>
          </a:r>
          <a:r>
            <a:rPr kumimoji="1" lang="ja-JP" altLang="ja-JP" sz="800">
              <a:solidFill>
                <a:schemeClr val="dk1"/>
              </a:solidFill>
              <a:effectLst/>
              <a:latin typeface="+mn-lt"/>
              <a:ea typeface="+mn-ea"/>
              <a:cs typeface="+mn-cs"/>
            </a:rPr>
            <a:t>上回っているが、これは市民等に対する補助交付金が充実していることや一部事務組合における事務処理が多いためである。今後もこの補助制度などを継続実施していくにあたっては、財源の確保が必要となることから、行財政改革の取組みを推進し、経常経費の削減に取り組むとともに、補助水準の見直しなども含めて検討していく。</a:t>
          </a:r>
          <a:endParaRPr lang="ja-JP" altLang="ja-JP" sz="8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95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170434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公債費は、</a:t>
          </a:r>
          <a:r>
            <a:rPr kumimoji="1" lang="ja-JP" altLang="en-US" sz="900">
              <a:solidFill>
                <a:schemeClr val="dk1"/>
              </a:solidFill>
              <a:effectLst/>
              <a:latin typeface="+mn-lt"/>
              <a:ea typeface="+mn-ea"/>
              <a:cs typeface="+mn-cs"/>
            </a:rPr>
            <a:t>前年同</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8.5%</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類似団体内平均値との比較では</a:t>
          </a:r>
          <a:r>
            <a:rPr kumimoji="1" lang="en-US" altLang="ja-JP" sz="900">
              <a:solidFill>
                <a:schemeClr val="dk1"/>
              </a:solidFill>
              <a:effectLst/>
              <a:latin typeface="+mn-lt"/>
              <a:ea typeface="+mn-ea"/>
              <a:cs typeface="+mn-cs"/>
            </a:rPr>
            <a:t>6.9%</a:t>
          </a:r>
          <a:r>
            <a:rPr kumimoji="1" lang="ja-JP" altLang="ja-JP" sz="900">
              <a:solidFill>
                <a:schemeClr val="dk1"/>
              </a:solidFill>
              <a:effectLst/>
              <a:latin typeface="+mn-lt"/>
              <a:ea typeface="+mn-ea"/>
              <a:cs typeface="+mn-cs"/>
            </a:rPr>
            <a:t>下回っており、低い水準となっている。</a:t>
          </a:r>
          <a:endParaRPr lang="ja-JP" altLang="ja-JP" sz="900">
            <a:effectLst/>
          </a:endParaRPr>
        </a:p>
        <a:p>
          <a:r>
            <a:rPr kumimoji="1" lang="ja-JP" altLang="ja-JP" sz="900">
              <a:solidFill>
                <a:schemeClr val="dk1"/>
              </a:solidFill>
              <a:effectLst/>
              <a:latin typeface="+mn-lt"/>
              <a:ea typeface="+mn-ea"/>
              <a:cs typeface="+mn-cs"/>
            </a:rPr>
            <a:t>　今後、羽村駅西口土地区画整理事業の進展や公共施設等の老朽化対応などに伴う地方債の新規発行が見込まれるが、借入額と償還額とのバランスを取るなど、世代間負担の公平性を意識しながら、地方債の活用を検討していく。</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74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152146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74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21844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10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800">
              <a:solidFill>
                <a:schemeClr val="dk1"/>
              </a:solidFill>
              <a:effectLst/>
              <a:latin typeface="+mn-lt"/>
              <a:ea typeface="+mn-ea"/>
              <a:cs typeface="+mn-cs"/>
            </a:rPr>
            <a:t>公債費を除く経常収支比率は、前年度比で</a:t>
          </a:r>
          <a:r>
            <a:rPr kumimoji="1" lang="en-US" altLang="ja-JP" sz="800">
              <a:solidFill>
                <a:schemeClr val="dk1"/>
              </a:solidFill>
              <a:effectLst/>
              <a:latin typeface="+mn-lt"/>
              <a:ea typeface="+mn-ea"/>
              <a:cs typeface="+mn-cs"/>
            </a:rPr>
            <a:t>2.4%</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の</a:t>
          </a:r>
          <a:r>
            <a:rPr kumimoji="1" lang="en-US" altLang="ja-JP" sz="800">
              <a:solidFill>
                <a:schemeClr val="dk1"/>
              </a:solidFill>
              <a:effectLst/>
              <a:latin typeface="+mn-lt"/>
              <a:ea typeface="+mn-ea"/>
              <a:cs typeface="+mn-cs"/>
            </a:rPr>
            <a:t>91.7%</a:t>
          </a:r>
          <a:r>
            <a:rPr kumimoji="1" lang="ja-JP" altLang="ja-JP" sz="800">
              <a:solidFill>
                <a:schemeClr val="dk1"/>
              </a:solidFill>
              <a:effectLst/>
              <a:latin typeface="+mn-lt"/>
              <a:ea typeface="+mn-ea"/>
              <a:cs typeface="+mn-cs"/>
            </a:rPr>
            <a:t>となった。</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年度は、事業の中止などに伴う物件費や補助費等の減少により経常経費充当一般財源が減少したことに加え、市税が減少したものの、地方消費税交付金、減収補てん債特例分や臨時財政対策債の増加により経常一般財源等が微増となったため、比率は減少した。</a:t>
          </a:r>
          <a:endParaRPr lang="ja-JP" altLang="ja-JP" sz="800">
            <a:solidFill>
              <a:schemeClr val="tx1"/>
            </a:solidFill>
            <a:effectLst/>
          </a:endParaRPr>
        </a:p>
        <a:p>
          <a:r>
            <a:rPr kumimoji="1" lang="ja-JP" altLang="ja-JP" sz="800">
              <a:solidFill>
                <a:schemeClr val="dk1"/>
              </a:solidFill>
              <a:effectLst/>
              <a:latin typeface="+mn-lt"/>
              <a:ea typeface="+mn-ea"/>
              <a:cs typeface="+mn-cs"/>
            </a:rPr>
            <a:t>　今後の税制改正により法人市民税などの経常一般財源等の減が見込まれることや少子高齢化を背景とした扶助費や特別会計への繰出金の増加に伴い、比率がさらに上昇する可能性があることから、財源の確保に努めるとともに、経常経費の削減など行財政改革の取組みを推進し、比率の上昇抑制・改善に努めていく。</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80</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2286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144797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8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xdr:rowOff>
    </xdr:from>
    <xdr:to>
      <xdr:col>82</xdr:col>
      <xdr:colOff>196850</xdr:colOff>
      <xdr:row>80</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1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xdr:rowOff>
    </xdr:from>
    <xdr:to>
      <xdr:col>82</xdr:col>
      <xdr:colOff>107950</xdr:colOff>
      <xdr:row>80</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172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7058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058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54611</xdr:rowOff>
    </xdr:from>
    <xdr:to>
      <xdr:col>69</xdr:col>
      <xdr:colOff>92075</xdr:colOff>
      <xdr:row>80</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706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19050</xdr:rowOff>
    </xdr:from>
    <xdr:to>
      <xdr:col>69</xdr:col>
      <xdr:colOff>142875</xdr:colOff>
      <xdr:row>76</xdr:row>
      <xdr:rowOff>120650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130827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30497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3811</xdr:rowOff>
    </xdr:from>
    <xdr:to>
      <xdr:col>65</xdr:col>
      <xdr:colOff>53975</xdr:colOff>
      <xdr:row>80</xdr:row>
      <xdr:rowOff>105411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90188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121476</xdr:rowOff>
    </xdr:from>
    <xdr:to>
      <xdr:col>29</xdr:col>
      <xdr:colOff>127000</xdr:colOff>
      <xdr:row>17</xdr:row>
      <xdr:rowOff>146409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83751"/>
          <a:ext cx="647700" cy="2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143274</xdr:rowOff>
    </xdr:from>
    <xdr:to>
      <xdr:col>26</xdr:col>
      <xdr:colOff>50800</xdr:colOff>
      <xdr:row>17</xdr:row>
      <xdr:rowOff>146409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05549"/>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143274</xdr:rowOff>
    </xdr:from>
    <xdr:to>
      <xdr:col>22</xdr:col>
      <xdr:colOff>114300</xdr:colOff>
      <xdr:row>17</xdr:row>
      <xdr:rowOff>161742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5549"/>
          <a:ext cx="698500" cy="1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161742</xdr:rowOff>
    </xdr:from>
    <xdr:to>
      <xdr:col>18</xdr:col>
      <xdr:colOff>177800</xdr:colOff>
      <xdr:row>18</xdr:row>
      <xdr:rowOff>10866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401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70676</xdr:rowOff>
    </xdr:from>
    <xdr:to>
      <xdr:col>29</xdr:col>
      <xdr:colOff>177800</xdr:colOff>
      <xdr:row>18</xdr:row>
      <xdr:rowOff>826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42753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95609</xdr:rowOff>
    </xdr:from>
    <xdr:to>
      <xdr:col>26</xdr:col>
      <xdr:colOff>101600</xdr:colOff>
      <xdr:row>18</xdr:row>
      <xdr:rowOff>25759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92474</xdr:rowOff>
    </xdr:from>
    <xdr:to>
      <xdr:col>22</xdr:col>
      <xdr:colOff>165100</xdr:colOff>
      <xdr:row>18</xdr:row>
      <xdr:rowOff>22624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4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110942</xdr:rowOff>
    </xdr:from>
    <xdr:to>
      <xdr:col>19</xdr:col>
      <xdr:colOff>38100</xdr:colOff>
      <xdr:row>18</xdr:row>
      <xdr:rowOff>41092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5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131516</xdr:rowOff>
    </xdr:from>
    <xdr:to>
      <xdr:col>15</xdr:col>
      <xdr:colOff>101600</xdr:colOff>
      <xdr:row>18</xdr:row>
      <xdr:rowOff>61666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46443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1156</xdr:rowOff>
    </xdr:from>
    <xdr:to>
      <xdr:col>29</xdr:col>
      <xdr:colOff>127000</xdr:colOff>
      <xdr:row>38</xdr:row>
      <xdr:rowOff>51638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68756"/>
          <a:ext cx="647700" cy="5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339369</xdr:rowOff>
    </xdr:from>
    <xdr:to>
      <xdr:col>26</xdr:col>
      <xdr:colOff>50800</xdr:colOff>
      <xdr:row>38</xdr:row>
      <xdr:rowOff>1156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64069"/>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262407</xdr:rowOff>
    </xdr:from>
    <xdr:to>
      <xdr:col>22</xdr:col>
      <xdr:colOff>114300</xdr:colOff>
      <xdr:row>37</xdr:row>
      <xdr:rowOff>339369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87107"/>
          <a:ext cx="698500" cy="7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262407</xdr:rowOff>
    </xdr:from>
    <xdr:to>
      <xdr:col>18</xdr:col>
      <xdr:colOff>177800</xdr:colOff>
      <xdr:row>37</xdr:row>
      <xdr:rowOff>268922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87107"/>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838</xdr:rowOff>
    </xdr:from>
    <xdr:to>
      <xdr:col>29</xdr:col>
      <xdr:colOff>177800</xdr:colOff>
      <xdr:row>38</xdr:row>
      <xdr:rowOff>102438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6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252315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293256</xdr:rowOff>
    </xdr:from>
    <xdr:to>
      <xdr:col>26</xdr:col>
      <xdr:colOff>101600</xdr:colOff>
      <xdr:row>38</xdr:row>
      <xdr:rowOff>51956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288569</xdr:rowOff>
    </xdr:from>
    <xdr:to>
      <xdr:col>22</xdr:col>
      <xdr:colOff>165100</xdr:colOff>
      <xdr:row>38</xdr:row>
      <xdr:rowOff>47269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32046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9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211607</xdr:rowOff>
    </xdr:from>
    <xdr:to>
      <xdr:col>19</xdr:col>
      <xdr:colOff>38100</xdr:colOff>
      <xdr:row>37</xdr:row>
      <xdr:rowOff>313207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3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297984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2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218122</xdr:rowOff>
    </xdr:from>
    <xdr:to>
      <xdr:col>15</xdr:col>
      <xdr:colOff>101600</xdr:colOff>
      <xdr:row>37</xdr:row>
      <xdr:rowOff>319722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42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304499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2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73177</xdr:rowOff>
    </xdr:from>
    <xdr:to>
      <xdr:col>24</xdr:col>
      <xdr:colOff>63500</xdr:colOff>
      <xdr:row>36</xdr:row>
      <xdr:rowOff>150063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5377"/>
          <a:ext cx="8382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138576</xdr:rowOff>
    </xdr:from>
    <xdr:to>
      <xdr:col>19</xdr:col>
      <xdr:colOff>177800</xdr:colOff>
      <xdr:row>36</xdr:row>
      <xdr:rowOff>150063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10776"/>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138576</xdr:rowOff>
    </xdr:from>
    <xdr:to>
      <xdr:col>15</xdr:col>
      <xdr:colOff>50800</xdr:colOff>
      <xdr:row>37</xdr:row>
      <xdr:rowOff>3416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0776"/>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167227</xdr:rowOff>
    </xdr:from>
    <xdr:to>
      <xdr:col>10</xdr:col>
      <xdr:colOff>114300</xdr:colOff>
      <xdr:row>37</xdr:row>
      <xdr:rowOff>3416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9427"/>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22377</xdr:rowOff>
    </xdr:from>
    <xdr:to>
      <xdr:col>24</xdr:col>
      <xdr:colOff>114300</xdr:colOff>
      <xdr:row>36</xdr:row>
      <xdr:rowOff>123977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99263</xdr:rowOff>
    </xdr:from>
    <xdr:to>
      <xdr:col>20</xdr:col>
      <xdr:colOff>38100</xdr:colOff>
      <xdr:row>37</xdr:row>
      <xdr:rowOff>29413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20540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87776</xdr:rowOff>
    </xdr:from>
    <xdr:to>
      <xdr:col>15</xdr:col>
      <xdr:colOff>101600</xdr:colOff>
      <xdr:row>37</xdr:row>
      <xdr:rowOff>17926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124066</xdr:rowOff>
    </xdr:from>
    <xdr:to>
      <xdr:col>10</xdr:col>
      <xdr:colOff>165100</xdr:colOff>
      <xdr:row>37</xdr:row>
      <xdr:rowOff>54216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45343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116427</xdr:rowOff>
    </xdr:from>
    <xdr:to>
      <xdr:col>6</xdr:col>
      <xdr:colOff>38100</xdr:colOff>
      <xdr:row>37</xdr:row>
      <xdr:rowOff>46577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37704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29752</xdr:rowOff>
    </xdr:from>
    <xdr:to>
      <xdr:col>24</xdr:col>
      <xdr:colOff>63500</xdr:colOff>
      <xdr:row>58</xdr:row>
      <xdr:rowOff>45919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73852"/>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38440</xdr:rowOff>
    </xdr:from>
    <xdr:to>
      <xdr:col>19</xdr:col>
      <xdr:colOff>177800</xdr:colOff>
      <xdr:row>58</xdr:row>
      <xdr:rowOff>45919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82540"/>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38440</xdr:rowOff>
    </xdr:from>
    <xdr:to>
      <xdr:col>15</xdr:col>
      <xdr:colOff>50800</xdr:colOff>
      <xdr:row>58</xdr:row>
      <xdr:rowOff>52210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8254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52210</xdr:rowOff>
    </xdr:from>
    <xdr:to>
      <xdr:col>10</xdr:col>
      <xdr:colOff>114300</xdr:colOff>
      <xdr:row>58</xdr:row>
      <xdr:rowOff>67335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6310"/>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150402</xdr:rowOff>
    </xdr:from>
    <xdr:to>
      <xdr:col>24</xdr:col>
      <xdr:colOff>114300</xdr:colOff>
      <xdr:row>58</xdr:row>
      <xdr:rowOff>80552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128829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166569</xdr:rowOff>
    </xdr:from>
    <xdr:to>
      <xdr:col>20</xdr:col>
      <xdr:colOff>38100</xdr:colOff>
      <xdr:row>58</xdr:row>
      <xdr:rowOff>96719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87846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159090</xdr:rowOff>
    </xdr:from>
    <xdr:to>
      <xdr:col>15</xdr:col>
      <xdr:colOff>101600</xdr:colOff>
      <xdr:row>58</xdr:row>
      <xdr:rowOff>89240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80367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2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1410</xdr:rowOff>
    </xdr:from>
    <xdr:to>
      <xdr:col>10</xdr:col>
      <xdr:colOff>165100</xdr:colOff>
      <xdr:row>58</xdr:row>
      <xdr:rowOff>103010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94137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16535</xdr:rowOff>
    </xdr:from>
    <xdr:to>
      <xdr:col>6</xdr:col>
      <xdr:colOff>38100</xdr:colOff>
      <xdr:row>58</xdr:row>
      <xdr:rowOff>118135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109262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12770</xdr:rowOff>
    </xdr:from>
    <xdr:to>
      <xdr:col>24</xdr:col>
      <xdr:colOff>63500</xdr:colOff>
      <xdr:row>77</xdr:row>
      <xdr:rowOff>30544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14420"/>
          <a:ext cx="8382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23915</xdr:rowOff>
    </xdr:from>
    <xdr:to>
      <xdr:col>19</xdr:col>
      <xdr:colOff>177800</xdr:colOff>
      <xdr:row>77</xdr:row>
      <xdr:rowOff>30544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25565"/>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14142</xdr:rowOff>
    </xdr:from>
    <xdr:to>
      <xdr:col>15</xdr:col>
      <xdr:colOff>50800</xdr:colOff>
      <xdr:row>77</xdr:row>
      <xdr:rowOff>23915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15792"/>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14142</xdr:rowOff>
    </xdr:from>
    <xdr:to>
      <xdr:col>10</xdr:col>
      <xdr:colOff>114300</xdr:colOff>
      <xdr:row>77</xdr:row>
      <xdr:rowOff>14542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1579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133420</xdr:rowOff>
    </xdr:from>
    <xdr:to>
      <xdr:col>24</xdr:col>
      <xdr:colOff>114300</xdr:colOff>
      <xdr:row>77</xdr:row>
      <xdr:rowOff>63570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111847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151194</xdr:rowOff>
    </xdr:from>
    <xdr:to>
      <xdr:col>20</xdr:col>
      <xdr:colOff>38100</xdr:colOff>
      <xdr:row>77</xdr:row>
      <xdr:rowOff>81344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72471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144565</xdr:rowOff>
    </xdr:from>
    <xdr:to>
      <xdr:col>15</xdr:col>
      <xdr:colOff>101600</xdr:colOff>
      <xdr:row>77</xdr:row>
      <xdr:rowOff>74715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65842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134792</xdr:rowOff>
    </xdr:from>
    <xdr:to>
      <xdr:col>10</xdr:col>
      <xdr:colOff>165100</xdr:colOff>
      <xdr:row>77</xdr:row>
      <xdr:rowOff>64942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56069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135192</xdr:rowOff>
    </xdr:from>
    <xdr:to>
      <xdr:col>6</xdr:col>
      <xdr:colOff>38100</xdr:colOff>
      <xdr:row>77</xdr:row>
      <xdr:rowOff>65342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56469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5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67805</xdr:rowOff>
    </xdr:from>
    <xdr:to>
      <xdr:col>24</xdr:col>
      <xdr:colOff>63500</xdr:colOff>
      <xdr:row>93</xdr:row>
      <xdr:rowOff>156502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012655"/>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156502</xdr:rowOff>
    </xdr:from>
    <xdr:to>
      <xdr:col>19</xdr:col>
      <xdr:colOff>177800</xdr:colOff>
      <xdr:row>94</xdr:row>
      <xdr:rowOff>72682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101352"/>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72682</xdr:rowOff>
    </xdr:from>
    <xdr:to>
      <xdr:col>15</xdr:col>
      <xdr:colOff>50800</xdr:colOff>
      <xdr:row>94</xdr:row>
      <xdr:rowOff>84773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188982"/>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84773</xdr:rowOff>
    </xdr:from>
    <xdr:to>
      <xdr:col>10</xdr:col>
      <xdr:colOff>114300</xdr:colOff>
      <xdr:row>95</xdr:row>
      <xdr:rowOff>2806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201073"/>
          <a:ext cx="8890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17005</xdr:rowOff>
    </xdr:from>
    <xdr:to>
      <xdr:col>24</xdr:col>
      <xdr:colOff>114300</xdr:colOff>
      <xdr:row>93</xdr:row>
      <xdr:rowOff>118605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9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39882</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8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105702</xdr:rowOff>
    </xdr:from>
    <xdr:to>
      <xdr:col>20</xdr:col>
      <xdr:colOff>38100</xdr:colOff>
      <xdr:row>94</xdr:row>
      <xdr:rowOff>35852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52379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82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21882</xdr:rowOff>
    </xdr:from>
    <xdr:to>
      <xdr:col>15</xdr:col>
      <xdr:colOff>101600</xdr:colOff>
      <xdr:row>94</xdr:row>
      <xdr:rowOff>123482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1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140009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91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33973</xdr:rowOff>
    </xdr:from>
    <xdr:to>
      <xdr:col>10</xdr:col>
      <xdr:colOff>165100</xdr:colOff>
      <xdr:row>94</xdr:row>
      <xdr:rowOff>135573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1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152100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92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123456</xdr:rowOff>
    </xdr:from>
    <xdr:to>
      <xdr:col>6</xdr:col>
      <xdr:colOff>38100</xdr:colOff>
      <xdr:row>95</xdr:row>
      <xdr:rowOff>53606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70133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01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69360</xdr:rowOff>
    </xdr:from>
    <xdr:to>
      <xdr:col>55</xdr:col>
      <xdr:colOff>0</xdr:colOff>
      <xdr:row>37</xdr:row>
      <xdr:rowOff>59343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98660"/>
          <a:ext cx="838200" cy="5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59343</xdr:rowOff>
    </xdr:from>
    <xdr:to>
      <xdr:col>50</xdr:col>
      <xdr:colOff>114300</xdr:colOff>
      <xdr:row>37</xdr:row>
      <xdr:rowOff>64925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02993"/>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64925</xdr:rowOff>
    </xdr:from>
    <xdr:to>
      <xdr:col>45</xdr:col>
      <xdr:colOff>177800</xdr:colOff>
      <xdr:row>37</xdr:row>
      <xdr:rowOff>66228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0857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66228</xdr:rowOff>
    </xdr:from>
    <xdr:to>
      <xdr:col>41</xdr:col>
      <xdr:colOff>50800</xdr:colOff>
      <xdr:row>37</xdr:row>
      <xdr:rowOff>72853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09878"/>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18560</xdr:rowOff>
    </xdr:from>
    <xdr:to>
      <xdr:col>55</xdr:col>
      <xdr:colOff>50800</xdr:colOff>
      <xdr:row>34</xdr:row>
      <xdr:rowOff>120160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41437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9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8543</xdr:rowOff>
    </xdr:from>
    <xdr:to>
      <xdr:col>50</xdr:col>
      <xdr:colOff>165100</xdr:colOff>
      <xdr:row>37</xdr:row>
      <xdr:rowOff>110143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126670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2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14125</xdr:rowOff>
    </xdr:from>
    <xdr:to>
      <xdr:col>46</xdr:col>
      <xdr:colOff>38100</xdr:colOff>
      <xdr:row>37</xdr:row>
      <xdr:rowOff>115725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5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132252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15428</xdr:rowOff>
    </xdr:from>
    <xdr:to>
      <xdr:col>41</xdr:col>
      <xdr:colOff>101600</xdr:colOff>
      <xdr:row>37</xdr:row>
      <xdr:rowOff>117028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133555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22053</xdr:rowOff>
    </xdr:from>
    <xdr:to>
      <xdr:col>36</xdr:col>
      <xdr:colOff>165100</xdr:colOff>
      <xdr:row>37</xdr:row>
      <xdr:rowOff>123653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140180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163954</xdr:rowOff>
    </xdr:from>
    <xdr:to>
      <xdr:col>55</xdr:col>
      <xdr:colOff>0</xdr:colOff>
      <xdr:row>59</xdr:row>
      <xdr:rowOff>12151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108054"/>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160277</xdr:rowOff>
    </xdr:from>
    <xdr:to>
      <xdr:col>50</xdr:col>
      <xdr:colOff>114300</xdr:colOff>
      <xdr:row>59</xdr:row>
      <xdr:rowOff>12151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104377"/>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160277</xdr:rowOff>
    </xdr:from>
    <xdr:to>
      <xdr:col>45</xdr:col>
      <xdr:colOff>177800</xdr:colOff>
      <xdr:row>58</xdr:row>
      <xdr:rowOff>165310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104377"/>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139768</xdr:rowOff>
    </xdr:from>
    <xdr:to>
      <xdr:col>41</xdr:col>
      <xdr:colOff>50800</xdr:colOff>
      <xdr:row>58</xdr:row>
      <xdr:rowOff>165310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83868"/>
          <a:ext cx="889000" cy="2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113154</xdr:rowOff>
    </xdr:from>
    <xdr:to>
      <xdr:col>55</xdr:col>
      <xdr:colOff>50800</xdr:colOff>
      <xdr:row>59</xdr:row>
      <xdr:rowOff>43304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28081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132801</xdr:rowOff>
    </xdr:from>
    <xdr:to>
      <xdr:col>50</xdr:col>
      <xdr:colOff>165100</xdr:colOff>
      <xdr:row>59</xdr:row>
      <xdr:rowOff>62951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6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109477</xdr:rowOff>
    </xdr:from>
    <xdr:to>
      <xdr:col>46</xdr:col>
      <xdr:colOff>38100</xdr:colOff>
      <xdr:row>59</xdr:row>
      <xdr:rowOff>39627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5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30754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4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114510</xdr:rowOff>
    </xdr:from>
    <xdr:to>
      <xdr:col>41</xdr:col>
      <xdr:colOff>101600</xdr:colOff>
      <xdr:row>59</xdr:row>
      <xdr:rowOff>44660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35787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88968</xdr:rowOff>
    </xdr:from>
    <xdr:to>
      <xdr:col>36</xdr:col>
      <xdr:colOff>165100</xdr:colOff>
      <xdr:row>59</xdr:row>
      <xdr:rowOff>19118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10245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114320</xdr:rowOff>
    </xdr:from>
    <xdr:to>
      <xdr:col>55</xdr:col>
      <xdr:colOff>0</xdr:colOff>
      <xdr:row>78</xdr:row>
      <xdr:rowOff>127242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87420"/>
          <a:ext cx="8382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101381</xdr:rowOff>
    </xdr:from>
    <xdr:to>
      <xdr:col>50</xdr:col>
      <xdr:colOff>114300</xdr:colOff>
      <xdr:row>78</xdr:row>
      <xdr:rowOff>114320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74481"/>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101381</xdr:rowOff>
    </xdr:from>
    <xdr:to>
      <xdr:col>45</xdr:col>
      <xdr:colOff>177800</xdr:colOff>
      <xdr:row>78</xdr:row>
      <xdr:rowOff>121408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74481"/>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121408</xdr:rowOff>
    </xdr:from>
    <xdr:to>
      <xdr:col>41</xdr:col>
      <xdr:colOff>50800</xdr:colOff>
      <xdr:row>78</xdr:row>
      <xdr:rowOff>131563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94508"/>
          <a:ext cx="8890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76442</xdr:rowOff>
    </xdr:from>
    <xdr:to>
      <xdr:col>55</xdr:col>
      <xdr:colOff>50800</xdr:colOff>
      <xdr:row>79</xdr:row>
      <xdr:rowOff>6592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162819</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63520</xdr:rowOff>
    </xdr:from>
    <xdr:to>
      <xdr:col>50</xdr:col>
      <xdr:colOff>165100</xdr:colOff>
      <xdr:row>78</xdr:row>
      <xdr:rowOff>165120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156247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50581</xdr:rowOff>
    </xdr:from>
    <xdr:to>
      <xdr:col>46</xdr:col>
      <xdr:colOff>38100</xdr:colOff>
      <xdr:row>78</xdr:row>
      <xdr:rowOff>152181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143308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1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70608</xdr:rowOff>
    </xdr:from>
    <xdr:to>
      <xdr:col>41</xdr:col>
      <xdr:colOff>101600</xdr:colOff>
      <xdr:row>79</xdr:row>
      <xdr:rowOff>758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163335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80763</xdr:rowOff>
    </xdr:from>
    <xdr:to>
      <xdr:col>36</xdr:col>
      <xdr:colOff>165100</xdr:colOff>
      <xdr:row>79</xdr:row>
      <xdr:rowOff>10913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2040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112943</xdr:rowOff>
    </xdr:from>
    <xdr:to>
      <xdr:col>55</xdr:col>
      <xdr:colOff>0</xdr:colOff>
      <xdr:row>98</xdr:row>
      <xdr:rowOff>121901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15043"/>
          <a:ext cx="8382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121901</xdr:rowOff>
    </xdr:from>
    <xdr:to>
      <xdr:col>50</xdr:col>
      <xdr:colOff>114300</xdr:colOff>
      <xdr:row>98</xdr:row>
      <xdr:rowOff>156530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24001"/>
          <a:ext cx="889000" cy="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156530</xdr:rowOff>
    </xdr:from>
    <xdr:to>
      <xdr:col>45</xdr:col>
      <xdr:colOff>177800</xdr:colOff>
      <xdr:row>98</xdr:row>
      <xdr:rowOff>163051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58630"/>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47171</xdr:rowOff>
    </xdr:from>
    <xdr:to>
      <xdr:col>41</xdr:col>
      <xdr:colOff>50800</xdr:colOff>
      <xdr:row>98</xdr:row>
      <xdr:rowOff>163051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49271"/>
          <a:ext cx="889000" cy="1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62143</xdr:rowOff>
    </xdr:from>
    <xdr:to>
      <xdr:col>55</xdr:col>
      <xdr:colOff>50800</xdr:colOff>
      <xdr:row>98</xdr:row>
      <xdr:rowOff>163743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148520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71101</xdr:rowOff>
    </xdr:from>
    <xdr:to>
      <xdr:col>50</xdr:col>
      <xdr:colOff>165100</xdr:colOff>
      <xdr:row>99</xdr:row>
      <xdr:rowOff>1251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163828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105730</xdr:rowOff>
    </xdr:from>
    <xdr:to>
      <xdr:col>46</xdr:col>
      <xdr:colOff>38100</xdr:colOff>
      <xdr:row>99</xdr:row>
      <xdr:rowOff>35880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27007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00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112251</xdr:rowOff>
    </xdr:from>
    <xdr:to>
      <xdr:col>41</xdr:col>
      <xdr:colOff>101600</xdr:colOff>
      <xdr:row>99</xdr:row>
      <xdr:rowOff>42401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33528</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70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167821</xdr:rowOff>
    </xdr:from>
    <xdr:to>
      <xdr:col>36</xdr:col>
      <xdr:colOff>165100</xdr:colOff>
      <xdr:row>98</xdr:row>
      <xdr:rowOff>97971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89098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9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35512</xdr:rowOff>
    </xdr:from>
    <xdr:to>
      <xdr:col>85</xdr:col>
      <xdr:colOff>127000</xdr:colOff>
      <xdr:row>39</xdr:row>
      <xdr:rowOff>41021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2062"/>
          <a:ext cx="8382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41021</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156162</xdr:rowOff>
    </xdr:from>
    <xdr:to>
      <xdr:col>85</xdr:col>
      <xdr:colOff>177800</xdr:colOff>
      <xdr:row>39</xdr:row>
      <xdr:rowOff>86312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161671</xdr:rowOff>
    </xdr:from>
    <xdr:to>
      <xdr:col>81</xdr:col>
      <xdr:colOff>101600</xdr:colOff>
      <xdr:row>39</xdr:row>
      <xdr:rowOff>91821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82948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41439</xdr:rowOff>
    </xdr:from>
    <xdr:to>
      <xdr:col>85</xdr:col>
      <xdr:colOff>127000</xdr:colOff>
      <xdr:row>77</xdr:row>
      <xdr:rowOff>43878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43089"/>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2484</xdr:rowOff>
    </xdr:from>
    <xdr:to>
      <xdr:col>81</xdr:col>
      <xdr:colOff>50800</xdr:colOff>
      <xdr:row>77</xdr:row>
      <xdr:rowOff>43878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204134"/>
          <a:ext cx="889000" cy="4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163074</xdr:rowOff>
    </xdr:from>
    <xdr:to>
      <xdr:col>76</xdr:col>
      <xdr:colOff>114300</xdr:colOff>
      <xdr:row>77</xdr:row>
      <xdr:rowOff>2484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93274"/>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154769</xdr:rowOff>
    </xdr:from>
    <xdr:to>
      <xdr:col>71</xdr:col>
      <xdr:colOff>177800</xdr:colOff>
      <xdr:row>76</xdr:row>
      <xdr:rowOff>163074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84969"/>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162089</xdr:rowOff>
    </xdr:from>
    <xdr:to>
      <xdr:col>85</xdr:col>
      <xdr:colOff>177800</xdr:colOff>
      <xdr:row>77</xdr:row>
      <xdr:rowOff>92239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140516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164528</xdr:rowOff>
    </xdr:from>
    <xdr:to>
      <xdr:col>81</xdr:col>
      <xdr:colOff>101600</xdr:colOff>
      <xdr:row>77</xdr:row>
      <xdr:rowOff>94678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85805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123134</xdr:rowOff>
    </xdr:from>
    <xdr:to>
      <xdr:col>76</xdr:col>
      <xdr:colOff>165100</xdr:colOff>
      <xdr:row>77</xdr:row>
      <xdr:rowOff>53284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44411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4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112274</xdr:rowOff>
    </xdr:from>
    <xdr:to>
      <xdr:col>72</xdr:col>
      <xdr:colOff>38100</xdr:colOff>
      <xdr:row>77</xdr:row>
      <xdr:rowOff>42424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33551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103969</xdr:rowOff>
    </xdr:from>
    <xdr:to>
      <xdr:col>67</xdr:col>
      <xdr:colOff>101600</xdr:colOff>
      <xdr:row>77</xdr:row>
      <xdr:rowOff>34119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25246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47485</xdr:rowOff>
    </xdr:from>
    <xdr:to>
      <xdr:col>85</xdr:col>
      <xdr:colOff>127000</xdr:colOff>
      <xdr:row>98</xdr:row>
      <xdr:rowOff>114249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49585"/>
          <a:ext cx="838200" cy="6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69304</xdr:rowOff>
    </xdr:from>
    <xdr:to>
      <xdr:col>81</xdr:col>
      <xdr:colOff>50800</xdr:colOff>
      <xdr:row>98</xdr:row>
      <xdr:rowOff>114249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871404"/>
          <a:ext cx="8890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69304</xdr:rowOff>
    </xdr:from>
    <xdr:to>
      <xdr:col>76</xdr:col>
      <xdr:colOff>114300</xdr:colOff>
      <xdr:row>98</xdr:row>
      <xdr:rowOff>78460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71404"/>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155473</xdr:rowOff>
    </xdr:from>
    <xdr:to>
      <xdr:col>71</xdr:col>
      <xdr:colOff>177800</xdr:colOff>
      <xdr:row>98</xdr:row>
      <xdr:rowOff>78460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86123"/>
          <a:ext cx="889000" cy="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168135</xdr:rowOff>
    </xdr:from>
    <xdr:to>
      <xdr:col>85</xdr:col>
      <xdr:colOff>177800</xdr:colOff>
      <xdr:row>98</xdr:row>
      <xdr:rowOff>98285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146562</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63449</xdr:rowOff>
    </xdr:from>
    <xdr:to>
      <xdr:col>81</xdr:col>
      <xdr:colOff>101600</xdr:colOff>
      <xdr:row>98</xdr:row>
      <xdr:rowOff>165049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156176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18504</xdr:rowOff>
    </xdr:from>
    <xdr:to>
      <xdr:col>76</xdr:col>
      <xdr:colOff>165100</xdr:colOff>
      <xdr:row>98</xdr:row>
      <xdr:rowOff>120104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111231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27660</xdr:rowOff>
    </xdr:from>
    <xdr:to>
      <xdr:col>72</xdr:col>
      <xdr:colOff>38100</xdr:colOff>
      <xdr:row>98</xdr:row>
      <xdr:rowOff>129260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120387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2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104673</xdr:rowOff>
    </xdr:from>
    <xdr:to>
      <xdr:col>67</xdr:col>
      <xdr:colOff>101600</xdr:colOff>
      <xdr:row>98</xdr:row>
      <xdr:rowOff>34823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51350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130823</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45923"/>
          <a:ext cx="8382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80023</xdr:rowOff>
    </xdr:from>
    <xdr:to>
      <xdr:col>116</xdr:col>
      <xdr:colOff>114300</xdr:colOff>
      <xdr:row>39</xdr:row>
      <xdr:rowOff>10173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105018</xdr:rowOff>
    </xdr:from>
    <xdr:to>
      <xdr:col>116</xdr:col>
      <xdr:colOff>63500</xdr:colOff>
      <xdr:row>75</xdr:row>
      <xdr:rowOff>23375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2086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105018</xdr:rowOff>
    </xdr:from>
    <xdr:to>
      <xdr:col>111</xdr:col>
      <xdr:colOff>177800</xdr:colOff>
      <xdr:row>73</xdr:row>
      <xdr:rowOff>113737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20868"/>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161515</xdr:rowOff>
    </xdr:from>
    <xdr:to>
      <xdr:col>107</xdr:col>
      <xdr:colOff>50800</xdr:colOff>
      <xdr:row>73</xdr:row>
      <xdr:rowOff>113737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505915"/>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161515</xdr:rowOff>
    </xdr:from>
    <xdr:to>
      <xdr:col>102</xdr:col>
      <xdr:colOff>114300</xdr:colOff>
      <xdr:row>73</xdr:row>
      <xdr:rowOff>41076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505915"/>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144025</xdr:rowOff>
    </xdr:from>
    <xdr:to>
      <xdr:col>116</xdr:col>
      <xdr:colOff>114300</xdr:colOff>
      <xdr:row>75</xdr:row>
      <xdr:rowOff>74175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122452</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54218</xdr:rowOff>
    </xdr:from>
    <xdr:to>
      <xdr:col>112</xdr:col>
      <xdr:colOff>38100</xdr:colOff>
      <xdr:row>73</xdr:row>
      <xdr:rowOff>155818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5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895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34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62937</xdr:rowOff>
    </xdr:from>
    <xdr:to>
      <xdr:col>107</xdr:col>
      <xdr:colOff>101600</xdr:colOff>
      <xdr:row>73</xdr:row>
      <xdr:rowOff>164537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155664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67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110715</xdr:rowOff>
    </xdr:from>
    <xdr:to>
      <xdr:col>102</xdr:col>
      <xdr:colOff>165100</xdr:colOff>
      <xdr:row>73</xdr:row>
      <xdr:rowOff>40865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57392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2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161726</xdr:rowOff>
    </xdr:from>
    <xdr:to>
      <xdr:col>98</xdr:col>
      <xdr:colOff>38100</xdr:colOff>
      <xdr:row>73</xdr:row>
      <xdr:rowOff>91876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5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108403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2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住民一人当たりのコスト（性質別）のうち扶助費は、前年度比で</a:t>
          </a:r>
          <a:r>
            <a:rPr kumimoji="1" lang="en-US" altLang="ja-JP" sz="900">
              <a:solidFill>
                <a:schemeClr val="dk1"/>
              </a:solidFill>
              <a:effectLst/>
              <a:latin typeface="+mn-lt"/>
              <a:ea typeface="+mn-ea"/>
              <a:cs typeface="+mn-cs"/>
            </a:rPr>
            <a:t>6,984</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5.3</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増の</a:t>
          </a:r>
          <a:r>
            <a:rPr kumimoji="1" lang="en-US" altLang="ja-JP" sz="900">
              <a:solidFill>
                <a:schemeClr val="dk1"/>
              </a:solidFill>
              <a:effectLst/>
              <a:latin typeface="+mn-lt"/>
              <a:ea typeface="+mn-ea"/>
              <a:cs typeface="+mn-cs"/>
            </a:rPr>
            <a:t>139,161</a:t>
          </a:r>
          <a:r>
            <a:rPr kumimoji="1" lang="ja-JP" altLang="ja-JP" sz="900">
              <a:solidFill>
                <a:schemeClr val="dk1"/>
              </a:solidFill>
              <a:effectLst/>
              <a:latin typeface="+mn-lt"/>
              <a:ea typeface="+mn-ea"/>
              <a:cs typeface="+mn-cs"/>
            </a:rPr>
            <a:t>円となった。類似団体内順位は</a:t>
          </a:r>
          <a:r>
            <a:rPr kumimoji="1" lang="en-US" altLang="ja-JP" sz="900">
              <a:solidFill>
                <a:schemeClr val="dk1"/>
              </a:solidFill>
              <a:effectLst/>
              <a:latin typeface="+mn-lt"/>
              <a:ea typeface="+mn-ea"/>
              <a:cs typeface="+mn-cs"/>
            </a:rPr>
            <a:t>82</a:t>
          </a:r>
          <a:r>
            <a:rPr kumimoji="1" lang="ja-JP" altLang="ja-JP" sz="900">
              <a:solidFill>
                <a:schemeClr val="dk1"/>
              </a:solidFill>
              <a:effectLst/>
              <a:latin typeface="+mn-lt"/>
              <a:ea typeface="+mn-ea"/>
              <a:cs typeface="+mn-cs"/>
            </a:rPr>
            <a:t>団体中</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位となっており高い水準にある。扶助費については、市独自の施策が他自治体よりも充実していることや少子高齢化などを背景とした給付費等の増により、今後も引き続き伸びていくことが見込まれている。</a:t>
          </a:r>
          <a:endParaRPr lang="ja-JP" altLang="ja-JP" sz="900">
            <a:effectLst/>
          </a:endParaRPr>
        </a:p>
        <a:p>
          <a:r>
            <a:rPr kumimoji="1" lang="ja-JP" altLang="ja-JP" sz="900">
              <a:solidFill>
                <a:schemeClr val="dk1"/>
              </a:solidFill>
              <a:effectLst/>
              <a:latin typeface="+mn-lt"/>
              <a:ea typeface="+mn-ea"/>
              <a:cs typeface="+mn-cs"/>
            </a:rPr>
            <a:t>　補助費等は、前年度比で</a:t>
          </a:r>
          <a:r>
            <a:rPr kumimoji="1" lang="en-US" altLang="ja-JP" sz="900">
              <a:solidFill>
                <a:schemeClr val="dk1"/>
              </a:solidFill>
              <a:effectLst/>
              <a:latin typeface="+mn-lt"/>
              <a:ea typeface="+mn-ea"/>
              <a:cs typeface="+mn-cs"/>
            </a:rPr>
            <a:t>109,309</a:t>
          </a:r>
          <a:r>
            <a:rPr kumimoji="1" lang="ja-JP" altLang="ja-JP"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195</a:t>
          </a:r>
          <a:r>
            <a:rPr kumimoji="1" lang="ja-JP" altLang="ja-JP" sz="900">
              <a:solidFill>
                <a:schemeClr val="dk1"/>
              </a:solidFill>
              <a:effectLst/>
              <a:latin typeface="+mn-lt"/>
              <a:ea typeface="+mn-ea"/>
              <a:cs typeface="+mn-cs"/>
            </a:rPr>
            <a:t>％）増の</a:t>
          </a:r>
          <a:r>
            <a:rPr kumimoji="1" lang="en-US" altLang="ja-JP" sz="900">
              <a:solidFill>
                <a:schemeClr val="dk1"/>
              </a:solidFill>
              <a:effectLst/>
              <a:latin typeface="+mn-lt"/>
              <a:ea typeface="+mn-ea"/>
              <a:cs typeface="+mn-cs"/>
            </a:rPr>
            <a:t>165,385</a:t>
          </a:r>
          <a:r>
            <a:rPr kumimoji="1" lang="ja-JP" altLang="ja-JP" sz="900">
              <a:solidFill>
                <a:schemeClr val="dk1"/>
              </a:solidFill>
              <a:effectLst/>
              <a:latin typeface="+mn-lt"/>
              <a:ea typeface="+mn-ea"/>
              <a:cs typeface="+mn-cs"/>
            </a:rPr>
            <a:t>円となった。</a:t>
          </a:r>
          <a:r>
            <a:rPr kumimoji="1" lang="ja-JP" altLang="en-US" sz="900">
              <a:solidFill>
                <a:schemeClr val="dk1"/>
              </a:solidFill>
              <a:effectLst/>
              <a:latin typeface="+mn-lt"/>
              <a:ea typeface="+mn-ea"/>
              <a:cs typeface="+mn-cs"/>
            </a:rPr>
            <a:t>大幅増の主な要因は、特別定額給付金である。</a:t>
          </a:r>
          <a:r>
            <a:rPr kumimoji="1" lang="ja-JP" altLang="ja-JP" sz="900">
              <a:solidFill>
                <a:schemeClr val="dk1"/>
              </a:solidFill>
              <a:effectLst/>
              <a:latin typeface="+mn-lt"/>
              <a:ea typeface="+mn-ea"/>
              <a:cs typeface="+mn-cs"/>
            </a:rPr>
            <a:t>類似団体内順位は</a:t>
          </a:r>
          <a:r>
            <a:rPr kumimoji="1" lang="en-US" altLang="ja-JP" sz="900">
              <a:solidFill>
                <a:schemeClr val="dk1"/>
              </a:solidFill>
              <a:effectLst/>
              <a:latin typeface="+mn-lt"/>
              <a:ea typeface="+mn-ea"/>
              <a:cs typeface="+mn-cs"/>
            </a:rPr>
            <a:t>82</a:t>
          </a:r>
          <a:r>
            <a:rPr kumimoji="1" lang="ja-JP" altLang="ja-JP" sz="900">
              <a:solidFill>
                <a:schemeClr val="dk1"/>
              </a:solidFill>
              <a:effectLst/>
              <a:latin typeface="+mn-lt"/>
              <a:ea typeface="+mn-ea"/>
              <a:cs typeface="+mn-cs"/>
            </a:rPr>
            <a:t>団体中</a:t>
          </a:r>
          <a:r>
            <a:rPr kumimoji="1" lang="en-US" altLang="ja-JP" sz="900">
              <a:solidFill>
                <a:schemeClr val="dk1"/>
              </a:solidFill>
              <a:effectLst/>
              <a:latin typeface="+mn-lt"/>
              <a:ea typeface="+mn-ea"/>
              <a:cs typeface="+mn-cs"/>
            </a:rPr>
            <a:t>35</a:t>
          </a:r>
          <a:r>
            <a:rPr kumimoji="1" lang="ja-JP" altLang="ja-JP" sz="900">
              <a:solidFill>
                <a:schemeClr val="dk1"/>
              </a:solidFill>
              <a:effectLst/>
              <a:latin typeface="+mn-lt"/>
              <a:ea typeface="+mn-ea"/>
              <a:cs typeface="+mn-cs"/>
            </a:rPr>
            <a:t>位となっており、性質別歳出の中では扶助費の次に高い水準にある。補助費等については、市民等に対する補助交付金が充実していることや一部事務組合における事務処理が多いため他自治体よりも高い水準にあると分析している。</a:t>
          </a:r>
          <a:endParaRPr lang="ja-JP" altLang="ja-JP" sz="900">
            <a:effectLst/>
          </a:endParaRPr>
        </a:p>
        <a:p>
          <a:r>
            <a:rPr kumimoji="1" lang="ja-JP" altLang="ja-JP" sz="900">
              <a:solidFill>
                <a:schemeClr val="dk1"/>
              </a:solidFill>
              <a:effectLst/>
              <a:latin typeface="+mn-lt"/>
              <a:ea typeface="+mn-ea"/>
              <a:cs typeface="+mn-cs"/>
            </a:rPr>
            <a:t>　繰出金は、前年度比で</a:t>
          </a:r>
          <a:r>
            <a:rPr kumimoji="1" lang="en-US" altLang="ja-JP" sz="900">
              <a:solidFill>
                <a:schemeClr val="dk1"/>
              </a:solidFill>
              <a:effectLst/>
              <a:latin typeface="+mn-lt"/>
              <a:ea typeface="+mn-ea"/>
              <a:cs typeface="+mn-cs"/>
            </a:rPr>
            <a:t>8,000</a:t>
          </a:r>
          <a:r>
            <a:rPr kumimoji="1" lang="ja-JP" altLang="ja-JP"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19.4</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33,312</a:t>
          </a:r>
          <a:r>
            <a:rPr kumimoji="1" lang="ja-JP" altLang="ja-JP" sz="900">
              <a:solidFill>
                <a:schemeClr val="dk1"/>
              </a:solidFill>
              <a:effectLst/>
              <a:latin typeface="+mn-lt"/>
              <a:ea typeface="+mn-ea"/>
              <a:cs typeface="+mn-cs"/>
            </a:rPr>
            <a:t>円となった。</a:t>
          </a:r>
          <a:r>
            <a:rPr kumimoji="1" lang="ja-JP" altLang="en-US" sz="900">
              <a:solidFill>
                <a:schemeClr val="dk1"/>
              </a:solidFill>
              <a:effectLst/>
              <a:latin typeface="+mn-lt"/>
              <a:ea typeface="+mn-ea"/>
              <a:cs typeface="+mn-cs"/>
            </a:rPr>
            <a:t>減額の主な理由は、下水道事業会計の公営企業会計への移行による繰出金の減額である。このことにより、繰出金は減額となったが、補助費と投資及び出資金が増となっている。</a:t>
          </a:r>
          <a:r>
            <a:rPr kumimoji="1" lang="ja-JP" altLang="ja-JP" sz="900">
              <a:solidFill>
                <a:schemeClr val="dk1"/>
              </a:solidFill>
              <a:effectLst/>
              <a:latin typeface="+mn-lt"/>
              <a:ea typeface="+mn-ea"/>
              <a:cs typeface="+mn-cs"/>
            </a:rPr>
            <a:t>今後の繰出金の推移見込みは、国民健康保険事業会計において、「国保財政健全化計画」に基づき法定外繰出金の解消・削減に向けた取組みを進めていることから減が見込まれる一方で、高齢化の進展により後期高齢者医療会計、介護保険事業会計への繰出金の増が見込まれている。</a:t>
          </a:r>
          <a:endParaRPr lang="ja-JP" altLang="ja-JP" sz="900">
            <a:effectLst/>
          </a:endParaRPr>
        </a:p>
        <a:p>
          <a:r>
            <a:rPr kumimoji="1" lang="ja-JP" altLang="ja-JP" sz="900">
              <a:solidFill>
                <a:schemeClr val="dk1"/>
              </a:solidFill>
              <a:effectLst/>
              <a:latin typeface="+mn-lt"/>
              <a:ea typeface="+mn-ea"/>
              <a:cs typeface="+mn-cs"/>
            </a:rPr>
            <a:t>　普通建設事業費は、前年度比で</a:t>
          </a:r>
          <a:r>
            <a:rPr kumimoji="1" lang="en-US" altLang="ja-JP" sz="900">
              <a:solidFill>
                <a:schemeClr val="dk1"/>
              </a:solidFill>
              <a:effectLst/>
              <a:latin typeface="+mn-lt"/>
              <a:ea typeface="+mn-ea"/>
              <a:cs typeface="+mn-cs"/>
            </a:rPr>
            <a:t>6,016</a:t>
          </a:r>
          <a:r>
            <a:rPr kumimoji="1" lang="ja-JP" altLang="ja-JP"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18.5</a:t>
          </a:r>
          <a:r>
            <a:rPr kumimoji="1" lang="ja-JP" altLang="ja-JP"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32,573</a:t>
          </a:r>
          <a:r>
            <a:rPr kumimoji="1" lang="ja-JP" altLang="ja-JP" sz="900">
              <a:solidFill>
                <a:schemeClr val="dk1"/>
              </a:solidFill>
              <a:effectLst/>
              <a:latin typeface="+mn-lt"/>
              <a:ea typeface="+mn-ea"/>
              <a:cs typeface="+mn-cs"/>
            </a:rPr>
            <a:t>円となった。類似団体と比較すると低い水準にはあるが、</a:t>
          </a:r>
          <a:r>
            <a:rPr kumimoji="1" lang="ja-JP" altLang="en-US" sz="900">
              <a:solidFill>
                <a:schemeClr val="dk1"/>
              </a:solidFill>
              <a:effectLst/>
              <a:latin typeface="+mn-lt"/>
              <a:ea typeface="+mn-ea"/>
              <a:cs typeface="+mn-cs"/>
            </a:rPr>
            <a:t>、今後、</a:t>
          </a:r>
          <a:r>
            <a:rPr kumimoji="1" lang="ja-JP" altLang="ja-JP" sz="900">
              <a:solidFill>
                <a:schemeClr val="dk1"/>
              </a:solidFill>
              <a:effectLst/>
              <a:latin typeface="+mn-lt"/>
              <a:ea typeface="+mn-ea"/>
              <a:cs typeface="+mn-cs"/>
            </a:rPr>
            <a:t>羽村駅西口土地区画整理事業の進展や公共施設等の老朽化対応などにより増が見込まれている。</a:t>
          </a:r>
          <a:endParaRPr lang="ja-JP" altLang="ja-JP" sz="900">
            <a:effectLst/>
          </a:endParaRPr>
        </a:p>
        <a:p>
          <a:r>
            <a:rPr kumimoji="1" lang="ja-JP" altLang="ja-JP" sz="900">
              <a:solidFill>
                <a:schemeClr val="dk1"/>
              </a:solidFill>
              <a:effectLst/>
              <a:latin typeface="+mn-lt"/>
              <a:ea typeface="+mn-ea"/>
              <a:cs typeface="+mn-cs"/>
            </a:rPr>
            <a:t>　扶助費など今後増加が見込まれる経費が多くあることから、市税収納率向上に向けた取組みや国都支出金の獲得など財源の確保に努めるとともに、経常経費の削減など行財政改革の取組みを推進し、健全で安定的な財政運営ができるよう取組んでいく。</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52832</xdr:rowOff>
    </xdr:from>
    <xdr:to>
      <xdr:col>24</xdr:col>
      <xdr:colOff>63500</xdr:colOff>
      <xdr:row>32</xdr:row>
      <xdr:rowOff>96266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392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36830</xdr:rowOff>
    </xdr:from>
    <xdr:to>
      <xdr:col>19</xdr:col>
      <xdr:colOff>177800</xdr:colOff>
      <xdr:row>32</xdr:row>
      <xdr:rowOff>52832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232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12141</xdr:rowOff>
    </xdr:from>
    <xdr:to>
      <xdr:col>15</xdr:col>
      <xdr:colOff>50800</xdr:colOff>
      <xdr:row>32</xdr:row>
      <xdr:rowOff>36830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9854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12141</xdr:rowOff>
    </xdr:from>
    <xdr:to>
      <xdr:col>10</xdr:col>
      <xdr:colOff>114300</xdr:colOff>
      <xdr:row>32</xdr:row>
      <xdr:rowOff>29972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9854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45466</xdr:rowOff>
    </xdr:from>
    <xdr:to>
      <xdr:col>24</xdr:col>
      <xdr:colOff>114300</xdr:colOff>
      <xdr:row>32</xdr:row>
      <xdr:rowOff>147066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131843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2032</xdr:rowOff>
    </xdr:from>
    <xdr:to>
      <xdr:col>20</xdr:col>
      <xdr:colOff>38100</xdr:colOff>
      <xdr:row>32</xdr:row>
      <xdr:rowOff>103632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120159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157480</xdr:rowOff>
    </xdr:from>
    <xdr:to>
      <xdr:col>15</xdr:col>
      <xdr:colOff>101600</xdr:colOff>
      <xdr:row>32</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104157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132791</xdr:rowOff>
    </xdr:from>
    <xdr:to>
      <xdr:col>10</xdr:col>
      <xdr:colOff>165100</xdr:colOff>
      <xdr:row>32</xdr:row>
      <xdr:rowOff>62941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79468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150622</xdr:rowOff>
    </xdr:from>
    <xdr:to>
      <xdr:col>6</xdr:col>
      <xdr:colOff>38100</xdr:colOff>
      <xdr:row>32</xdr:row>
      <xdr:rowOff>80772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97299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136789</xdr:rowOff>
    </xdr:from>
    <xdr:to>
      <xdr:col>24</xdr:col>
      <xdr:colOff>63500</xdr:colOff>
      <xdr:row>58</xdr:row>
      <xdr:rowOff>34929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66539"/>
          <a:ext cx="838200" cy="4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32791</xdr:rowOff>
    </xdr:from>
    <xdr:to>
      <xdr:col>19</xdr:col>
      <xdr:colOff>177800</xdr:colOff>
      <xdr:row>58</xdr:row>
      <xdr:rowOff>34929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76891"/>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28277</xdr:rowOff>
    </xdr:from>
    <xdr:to>
      <xdr:col>15</xdr:col>
      <xdr:colOff>50800</xdr:colOff>
      <xdr:row>58</xdr:row>
      <xdr:rowOff>32791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72377"/>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18005</xdr:rowOff>
    </xdr:from>
    <xdr:to>
      <xdr:col>10</xdr:col>
      <xdr:colOff>114300</xdr:colOff>
      <xdr:row>58</xdr:row>
      <xdr:rowOff>28277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62105"/>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85989</xdr:rowOff>
    </xdr:from>
    <xdr:to>
      <xdr:col>24</xdr:col>
      <xdr:colOff>114300</xdr:colOff>
      <xdr:row>56</xdr:row>
      <xdr:rowOff>16139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155579</xdr:rowOff>
    </xdr:from>
    <xdr:to>
      <xdr:col>20</xdr:col>
      <xdr:colOff>38100</xdr:colOff>
      <xdr:row>58</xdr:row>
      <xdr:rowOff>85729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76856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153441</xdr:rowOff>
    </xdr:from>
    <xdr:to>
      <xdr:col>15</xdr:col>
      <xdr:colOff>101600</xdr:colOff>
      <xdr:row>58</xdr:row>
      <xdr:rowOff>83591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74718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148927</xdr:rowOff>
    </xdr:from>
    <xdr:to>
      <xdr:col>10</xdr:col>
      <xdr:colOff>165100</xdr:colOff>
      <xdr:row>58</xdr:row>
      <xdr:rowOff>79077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70204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138655</xdr:rowOff>
    </xdr:from>
    <xdr:to>
      <xdr:col>6</xdr:col>
      <xdr:colOff>38100</xdr:colOff>
      <xdr:row>58</xdr:row>
      <xdr:rowOff>68805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59932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135651</xdr:rowOff>
    </xdr:from>
    <xdr:to>
      <xdr:col>24</xdr:col>
      <xdr:colOff>63500</xdr:colOff>
      <xdr:row>73</xdr:row>
      <xdr:rowOff>19827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80051"/>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19827</xdr:rowOff>
    </xdr:from>
    <xdr:to>
      <xdr:col>19</xdr:col>
      <xdr:colOff>177800</xdr:colOff>
      <xdr:row>73</xdr:row>
      <xdr:rowOff>37668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35677"/>
          <a:ext cx="8890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170278</xdr:rowOff>
    </xdr:from>
    <xdr:to>
      <xdr:col>15</xdr:col>
      <xdr:colOff>50800</xdr:colOff>
      <xdr:row>73</xdr:row>
      <xdr:rowOff>37668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514678"/>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170278</xdr:rowOff>
    </xdr:from>
    <xdr:to>
      <xdr:col>10</xdr:col>
      <xdr:colOff>114300</xdr:colOff>
      <xdr:row>73</xdr:row>
      <xdr:rowOff>149573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14678"/>
          <a:ext cx="889000" cy="1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84851</xdr:rowOff>
    </xdr:from>
    <xdr:to>
      <xdr:col>24</xdr:col>
      <xdr:colOff>114300</xdr:colOff>
      <xdr:row>73</xdr:row>
      <xdr:rowOff>15001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107728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8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140477</xdr:rowOff>
    </xdr:from>
    <xdr:to>
      <xdr:col>20</xdr:col>
      <xdr:colOff>38100</xdr:colOff>
      <xdr:row>73</xdr:row>
      <xdr:rowOff>70627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87154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6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158318</xdr:rowOff>
    </xdr:from>
    <xdr:to>
      <xdr:col>15</xdr:col>
      <xdr:colOff>101600</xdr:colOff>
      <xdr:row>73</xdr:row>
      <xdr:rowOff>88468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104995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119478</xdr:rowOff>
    </xdr:from>
    <xdr:to>
      <xdr:col>10</xdr:col>
      <xdr:colOff>165100</xdr:colOff>
      <xdr:row>73</xdr:row>
      <xdr:rowOff>49628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66155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3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98773</xdr:rowOff>
    </xdr:from>
    <xdr:to>
      <xdr:col>6</xdr:col>
      <xdr:colOff>38100</xdr:colOff>
      <xdr:row>74</xdr:row>
      <xdr:rowOff>28923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45450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8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102980</xdr:rowOff>
    </xdr:from>
    <xdr:to>
      <xdr:col>24</xdr:col>
      <xdr:colOff>63500</xdr:colOff>
      <xdr:row>97</xdr:row>
      <xdr:rowOff>118067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33630"/>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118067</xdr:rowOff>
    </xdr:from>
    <xdr:to>
      <xdr:col>19</xdr:col>
      <xdr:colOff>177800</xdr:colOff>
      <xdr:row>97</xdr:row>
      <xdr:rowOff>119484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4871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119484</xdr:rowOff>
    </xdr:from>
    <xdr:to>
      <xdr:col>15</xdr:col>
      <xdr:colOff>50800</xdr:colOff>
      <xdr:row>97</xdr:row>
      <xdr:rowOff>127341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50134"/>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123972</xdr:rowOff>
    </xdr:from>
    <xdr:to>
      <xdr:col>10</xdr:col>
      <xdr:colOff>114300</xdr:colOff>
      <xdr:row>97</xdr:row>
      <xdr:rowOff>127341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54622"/>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52180</xdr:rowOff>
    </xdr:from>
    <xdr:to>
      <xdr:col>24</xdr:col>
      <xdr:colOff>114300</xdr:colOff>
      <xdr:row>97</xdr:row>
      <xdr:rowOff>153780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30607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67267</xdr:rowOff>
    </xdr:from>
    <xdr:to>
      <xdr:col>20</xdr:col>
      <xdr:colOff>38100</xdr:colOff>
      <xdr:row>97</xdr:row>
      <xdr:rowOff>168867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159994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68684</xdr:rowOff>
    </xdr:from>
    <xdr:to>
      <xdr:col>15</xdr:col>
      <xdr:colOff>101600</xdr:colOff>
      <xdr:row>97</xdr:row>
      <xdr:rowOff>170284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161411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76541</xdr:rowOff>
    </xdr:from>
    <xdr:to>
      <xdr:col>10</xdr:col>
      <xdr:colOff>165100</xdr:colOff>
      <xdr:row>98</xdr:row>
      <xdr:rowOff>6691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169268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73172</xdr:rowOff>
    </xdr:from>
    <xdr:to>
      <xdr:col>6</xdr:col>
      <xdr:colOff>38100</xdr:colOff>
      <xdr:row>98</xdr:row>
      <xdr:rowOff>3322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165899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52318</xdr:rowOff>
    </xdr:from>
    <xdr:to>
      <xdr:col>55</xdr:col>
      <xdr:colOff>0</xdr:colOff>
      <xdr:row>37</xdr:row>
      <xdr:rowOff>59690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95968"/>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44545</xdr:rowOff>
    </xdr:from>
    <xdr:to>
      <xdr:col>50</xdr:col>
      <xdr:colOff>114300</xdr:colOff>
      <xdr:row>37</xdr:row>
      <xdr:rowOff>52318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38819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44545</xdr:rowOff>
    </xdr:from>
    <xdr:to>
      <xdr:col>45</xdr:col>
      <xdr:colOff>177800</xdr:colOff>
      <xdr:row>37</xdr:row>
      <xdr:rowOff>58890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388195"/>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56661</xdr:rowOff>
    </xdr:from>
    <xdr:to>
      <xdr:col>41</xdr:col>
      <xdr:colOff>50800</xdr:colOff>
      <xdr:row>37</xdr:row>
      <xdr:rowOff>58890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0031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xdr:rowOff>
    </xdr:from>
    <xdr:to>
      <xdr:col>55</xdr:col>
      <xdr:colOff>50800</xdr:colOff>
      <xdr:row>37</xdr:row>
      <xdr:rowOff>110490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31767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1518</xdr:rowOff>
    </xdr:from>
    <xdr:to>
      <xdr:col>50</xdr:col>
      <xdr:colOff>165100</xdr:colOff>
      <xdr:row>37</xdr:row>
      <xdr:rowOff>103118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119645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165195</xdr:rowOff>
    </xdr:from>
    <xdr:to>
      <xdr:col>46</xdr:col>
      <xdr:colOff>38100</xdr:colOff>
      <xdr:row>37</xdr:row>
      <xdr:rowOff>95345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111872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8090</xdr:rowOff>
    </xdr:from>
    <xdr:to>
      <xdr:col>41</xdr:col>
      <xdr:colOff>101600</xdr:colOff>
      <xdr:row>37</xdr:row>
      <xdr:rowOff>109690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126217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5861</xdr:rowOff>
    </xdr:from>
    <xdr:to>
      <xdr:col>36</xdr:col>
      <xdr:colOff>165100</xdr:colOff>
      <xdr:row>37</xdr:row>
      <xdr:rowOff>107461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123988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2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133876</xdr:rowOff>
    </xdr:from>
    <xdr:to>
      <xdr:col>55</xdr:col>
      <xdr:colOff>0</xdr:colOff>
      <xdr:row>58</xdr:row>
      <xdr:rowOff>134826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77976"/>
          <a:ext cx="8382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132623</xdr:rowOff>
    </xdr:from>
    <xdr:to>
      <xdr:col>50</xdr:col>
      <xdr:colOff>114300</xdr:colOff>
      <xdr:row>58</xdr:row>
      <xdr:rowOff>133876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76723"/>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132623</xdr:rowOff>
    </xdr:from>
    <xdr:to>
      <xdr:col>45</xdr:col>
      <xdr:colOff>177800</xdr:colOff>
      <xdr:row>58</xdr:row>
      <xdr:rowOff>133693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76723"/>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133693</xdr:rowOff>
    </xdr:from>
    <xdr:to>
      <xdr:col>41</xdr:col>
      <xdr:colOff>50800</xdr:colOff>
      <xdr:row>58</xdr:row>
      <xdr:rowOff>134589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7793"/>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84026</xdr:rowOff>
    </xdr:from>
    <xdr:to>
      <xdr:col>55</xdr:col>
      <xdr:colOff>50800</xdr:colOff>
      <xdr:row>59</xdr:row>
      <xdr:rowOff>14176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170403</xdr:rowOff>
    </xdr:from>
    <xdr:ext cx="378565"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4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83076</xdr:rowOff>
    </xdr:from>
    <xdr:to>
      <xdr:col>50</xdr:col>
      <xdr:colOff>165100</xdr:colOff>
      <xdr:row>59</xdr:row>
      <xdr:rowOff>13226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4353</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50017" y="1011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81823</xdr:rowOff>
    </xdr:from>
    <xdr:to>
      <xdr:col>46</xdr:col>
      <xdr:colOff>38100</xdr:colOff>
      <xdr:row>59</xdr:row>
      <xdr:rowOff>11973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3100</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61017" y="1011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82893</xdr:rowOff>
    </xdr:from>
    <xdr:to>
      <xdr:col>41</xdr:col>
      <xdr:colOff>101600</xdr:colOff>
      <xdr:row>59</xdr:row>
      <xdr:rowOff>13043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4170</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2017" y="1011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83789</xdr:rowOff>
    </xdr:from>
    <xdr:to>
      <xdr:col>36</xdr:col>
      <xdr:colOff>165100</xdr:colOff>
      <xdr:row>59</xdr:row>
      <xdr:rowOff>13939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5066</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3017" y="1012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113571</xdr:rowOff>
    </xdr:from>
    <xdr:to>
      <xdr:col>55</xdr:col>
      <xdr:colOff>0</xdr:colOff>
      <xdr:row>78</xdr:row>
      <xdr:rowOff>5260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15221"/>
          <a:ext cx="8382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5215</xdr:rowOff>
    </xdr:from>
    <xdr:to>
      <xdr:col>50</xdr:col>
      <xdr:colOff>114300</xdr:colOff>
      <xdr:row>78</xdr:row>
      <xdr:rowOff>5260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7831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4758</xdr:rowOff>
    </xdr:from>
    <xdr:to>
      <xdr:col>45</xdr:col>
      <xdr:colOff>177800</xdr:colOff>
      <xdr:row>78</xdr:row>
      <xdr:rowOff>5215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778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4758</xdr:rowOff>
    </xdr:from>
    <xdr:to>
      <xdr:col>41</xdr:col>
      <xdr:colOff>50800</xdr:colOff>
      <xdr:row>78</xdr:row>
      <xdr:rowOff>10678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77858"/>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62771</xdr:rowOff>
    </xdr:from>
    <xdr:to>
      <xdr:col>55</xdr:col>
      <xdr:colOff>50800</xdr:colOff>
      <xdr:row>77</xdr:row>
      <xdr:rowOff>164371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41198</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4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125910</xdr:rowOff>
    </xdr:from>
    <xdr:to>
      <xdr:col>50</xdr:col>
      <xdr:colOff>165100</xdr:colOff>
      <xdr:row>78</xdr:row>
      <xdr:rowOff>56060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47187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125865</xdr:rowOff>
    </xdr:from>
    <xdr:to>
      <xdr:col>46</xdr:col>
      <xdr:colOff>38100</xdr:colOff>
      <xdr:row>78</xdr:row>
      <xdr:rowOff>56015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47142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125408</xdr:rowOff>
    </xdr:from>
    <xdr:to>
      <xdr:col>41</xdr:col>
      <xdr:colOff>101600</xdr:colOff>
      <xdr:row>78</xdr:row>
      <xdr:rowOff>55558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46685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131328</xdr:rowOff>
    </xdr:from>
    <xdr:to>
      <xdr:col>36</xdr:col>
      <xdr:colOff>165100</xdr:colOff>
      <xdr:row>78</xdr:row>
      <xdr:rowOff>61478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52605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50512</xdr:rowOff>
    </xdr:from>
    <xdr:to>
      <xdr:col>55</xdr:col>
      <xdr:colOff>0</xdr:colOff>
      <xdr:row>98</xdr:row>
      <xdr:rowOff>59294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52612"/>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25750</xdr:rowOff>
    </xdr:from>
    <xdr:to>
      <xdr:col>50</xdr:col>
      <xdr:colOff>114300</xdr:colOff>
      <xdr:row>98</xdr:row>
      <xdr:rowOff>59294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27850"/>
          <a:ext cx="8890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25750</xdr:rowOff>
    </xdr:from>
    <xdr:to>
      <xdr:col>45</xdr:col>
      <xdr:colOff>177800</xdr:colOff>
      <xdr:row>98</xdr:row>
      <xdr:rowOff>33027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2785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31641</xdr:rowOff>
    </xdr:from>
    <xdr:to>
      <xdr:col>41</xdr:col>
      <xdr:colOff>50800</xdr:colOff>
      <xdr:row>98</xdr:row>
      <xdr:rowOff>33027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33741"/>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171162</xdr:rowOff>
    </xdr:from>
    <xdr:to>
      <xdr:col>55</xdr:col>
      <xdr:colOff>50800</xdr:colOff>
      <xdr:row>98</xdr:row>
      <xdr:rowOff>101312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8494</xdr:rowOff>
    </xdr:from>
    <xdr:to>
      <xdr:col>50</xdr:col>
      <xdr:colOff>165100</xdr:colOff>
      <xdr:row>98</xdr:row>
      <xdr:rowOff>110094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101221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146400</xdr:rowOff>
    </xdr:from>
    <xdr:to>
      <xdr:col>46</xdr:col>
      <xdr:colOff>38100</xdr:colOff>
      <xdr:row>98</xdr:row>
      <xdr:rowOff>76550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93077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153677</xdr:rowOff>
    </xdr:from>
    <xdr:to>
      <xdr:col>41</xdr:col>
      <xdr:colOff>101600</xdr:colOff>
      <xdr:row>98</xdr:row>
      <xdr:rowOff>83827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100354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152291</xdr:rowOff>
    </xdr:from>
    <xdr:to>
      <xdr:col>36</xdr:col>
      <xdr:colOff>165100</xdr:colOff>
      <xdr:row>98</xdr:row>
      <xdr:rowOff>82441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134900</xdr:rowOff>
    </xdr:from>
    <xdr:to>
      <xdr:col>85</xdr:col>
      <xdr:colOff>127000</xdr:colOff>
      <xdr:row>37</xdr:row>
      <xdr:rowOff>65039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07100"/>
          <a:ext cx="838200" cy="10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65039</xdr:rowOff>
    </xdr:from>
    <xdr:to>
      <xdr:col>81</xdr:col>
      <xdr:colOff>50800</xdr:colOff>
      <xdr:row>37</xdr:row>
      <xdr:rowOff>131379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08689"/>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116337</xdr:rowOff>
    </xdr:from>
    <xdr:to>
      <xdr:col>76</xdr:col>
      <xdr:colOff>114300</xdr:colOff>
      <xdr:row>37</xdr:row>
      <xdr:rowOff>131379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59987"/>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116337</xdr:rowOff>
    </xdr:from>
    <xdr:to>
      <xdr:col>71</xdr:col>
      <xdr:colOff>177800</xdr:colOff>
      <xdr:row>37</xdr:row>
      <xdr:rowOff>153690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59987"/>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84100</xdr:rowOff>
    </xdr:from>
    <xdr:to>
      <xdr:col>85</xdr:col>
      <xdr:colOff>177800</xdr:colOff>
      <xdr:row>37</xdr:row>
      <xdr:rowOff>14250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106977</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1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14239</xdr:rowOff>
    </xdr:from>
    <xdr:to>
      <xdr:col>81</xdr:col>
      <xdr:colOff>101600</xdr:colOff>
      <xdr:row>37</xdr:row>
      <xdr:rowOff>115839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106966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5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80579</xdr:rowOff>
    </xdr:from>
    <xdr:to>
      <xdr:col>76</xdr:col>
      <xdr:colOff>165100</xdr:colOff>
      <xdr:row>38</xdr:row>
      <xdr:rowOff>10729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1856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65537</xdr:rowOff>
    </xdr:from>
    <xdr:to>
      <xdr:col>72</xdr:col>
      <xdr:colOff>38100</xdr:colOff>
      <xdr:row>37</xdr:row>
      <xdr:rowOff>167137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158264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102890</xdr:rowOff>
    </xdr:from>
    <xdr:to>
      <xdr:col>67</xdr:col>
      <xdr:colOff>101600</xdr:colOff>
      <xdr:row>38</xdr:row>
      <xdr:rowOff>33040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24168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29743</xdr:rowOff>
    </xdr:from>
    <xdr:to>
      <xdr:col>85</xdr:col>
      <xdr:colOff>127000</xdr:colOff>
      <xdr:row>58</xdr:row>
      <xdr:rowOff>155454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73843"/>
          <a:ext cx="838200" cy="12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155454</xdr:rowOff>
    </xdr:from>
    <xdr:to>
      <xdr:col>81</xdr:col>
      <xdr:colOff>50800</xdr:colOff>
      <xdr:row>59</xdr:row>
      <xdr:rowOff>32906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99554"/>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32906</xdr:rowOff>
    </xdr:from>
    <xdr:to>
      <xdr:col>76</xdr:col>
      <xdr:colOff>114300</xdr:colOff>
      <xdr:row>59</xdr:row>
      <xdr:rowOff>124346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1484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1283</xdr:rowOff>
    </xdr:from>
    <xdr:to>
      <xdr:col>71</xdr:col>
      <xdr:colOff>177800</xdr:colOff>
      <xdr:row>59</xdr:row>
      <xdr:rowOff>124346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45383"/>
          <a:ext cx="889000" cy="29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150393</xdr:rowOff>
    </xdr:from>
    <xdr:to>
      <xdr:col>85</xdr:col>
      <xdr:colOff>177800</xdr:colOff>
      <xdr:row>58</xdr:row>
      <xdr:rowOff>80543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128820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104654</xdr:rowOff>
    </xdr:from>
    <xdr:to>
      <xdr:col>81</xdr:col>
      <xdr:colOff>101600</xdr:colOff>
      <xdr:row>59</xdr:row>
      <xdr:rowOff>34804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25931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153556</xdr:rowOff>
    </xdr:from>
    <xdr:to>
      <xdr:col>76</xdr:col>
      <xdr:colOff>165100</xdr:colOff>
      <xdr:row>59</xdr:row>
      <xdr:rowOff>83706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74833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73546</xdr:rowOff>
    </xdr:from>
    <xdr:to>
      <xdr:col>72</xdr:col>
      <xdr:colOff>38100</xdr:colOff>
      <xdr:row>60</xdr:row>
      <xdr:rowOff>3696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1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166273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2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121933</xdr:rowOff>
    </xdr:from>
    <xdr:to>
      <xdr:col>67</xdr:col>
      <xdr:colOff>101600</xdr:colOff>
      <xdr:row>58</xdr:row>
      <xdr:rowOff>52083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68610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35511</xdr:rowOff>
    </xdr:from>
    <xdr:to>
      <xdr:col>85</xdr:col>
      <xdr:colOff>127000</xdr:colOff>
      <xdr:row>79</xdr:row>
      <xdr:rowOff>41021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80061"/>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41021</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5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156161</xdr:rowOff>
    </xdr:from>
    <xdr:to>
      <xdr:col>85</xdr:col>
      <xdr:colOff>177800</xdr:colOff>
      <xdr:row>79</xdr:row>
      <xdr:rowOff>86311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161671</xdr:rowOff>
    </xdr:from>
    <xdr:to>
      <xdr:col>81</xdr:col>
      <xdr:colOff>101600</xdr:colOff>
      <xdr:row>79</xdr:row>
      <xdr:rowOff>91821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82948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7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41439</xdr:rowOff>
    </xdr:from>
    <xdr:to>
      <xdr:col>85</xdr:col>
      <xdr:colOff>127000</xdr:colOff>
      <xdr:row>97</xdr:row>
      <xdr:rowOff>43878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72089"/>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2484</xdr:rowOff>
    </xdr:from>
    <xdr:to>
      <xdr:col>81</xdr:col>
      <xdr:colOff>50800</xdr:colOff>
      <xdr:row>97</xdr:row>
      <xdr:rowOff>43878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33134"/>
          <a:ext cx="889000" cy="4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163074</xdr:rowOff>
    </xdr:from>
    <xdr:to>
      <xdr:col>76</xdr:col>
      <xdr:colOff>114300</xdr:colOff>
      <xdr:row>97</xdr:row>
      <xdr:rowOff>2484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22274"/>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154769</xdr:rowOff>
    </xdr:from>
    <xdr:to>
      <xdr:col>71</xdr:col>
      <xdr:colOff>177800</xdr:colOff>
      <xdr:row>96</xdr:row>
      <xdr:rowOff>163074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13969"/>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162089</xdr:rowOff>
    </xdr:from>
    <xdr:to>
      <xdr:col>85</xdr:col>
      <xdr:colOff>177800</xdr:colOff>
      <xdr:row>97</xdr:row>
      <xdr:rowOff>92239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140516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9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164528</xdr:rowOff>
    </xdr:from>
    <xdr:to>
      <xdr:col>81</xdr:col>
      <xdr:colOff>101600</xdr:colOff>
      <xdr:row>97</xdr:row>
      <xdr:rowOff>94678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85805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123134</xdr:rowOff>
    </xdr:from>
    <xdr:to>
      <xdr:col>76</xdr:col>
      <xdr:colOff>165100</xdr:colOff>
      <xdr:row>97</xdr:row>
      <xdr:rowOff>53284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44411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112274</xdr:rowOff>
    </xdr:from>
    <xdr:to>
      <xdr:col>72</xdr:col>
      <xdr:colOff>38100</xdr:colOff>
      <xdr:row>97</xdr:row>
      <xdr:rowOff>42424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33551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103969</xdr:rowOff>
    </xdr:from>
    <xdr:to>
      <xdr:col>67</xdr:col>
      <xdr:colOff>101600</xdr:colOff>
      <xdr:row>97</xdr:row>
      <xdr:rowOff>34119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25246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tx1"/>
              </a:solidFill>
              <a:effectLst/>
              <a:latin typeface="+mn-lt"/>
              <a:ea typeface="+mn-ea"/>
              <a:cs typeface="+mn-cs"/>
            </a:rPr>
            <a:t>住民一人当たりのコスト（目的別）のうち民生費は、前年度比で</a:t>
          </a:r>
          <a:r>
            <a:rPr kumimoji="1" lang="en-US" altLang="ja-JP" sz="900">
              <a:solidFill>
                <a:schemeClr val="tx1"/>
              </a:solidFill>
              <a:effectLst/>
              <a:latin typeface="+mn-lt"/>
              <a:ea typeface="+mn-ea"/>
              <a:cs typeface="+mn-cs"/>
            </a:rPr>
            <a:t>5,110</a:t>
          </a:r>
          <a:r>
            <a:rPr kumimoji="1" lang="ja-JP" altLang="ja-JP" sz="900">
              <a:solidFill>
                <a:schemeClr val="tx1"/>
              </a:solidFill>
              <a:effectLst/>
              <a:latin typeface="+mn-lt"/>
              <a:ea typeface="+mn-ea"/>
              <a:cs typeface="+mn-cs"/>
            </a:rPr>
            <a:t>円（</a:t>
          </a:r>
          <a:r>
            <a:rPr kumimoji="1" lang="en-US" altLang="ja-JP" sz="900">
              <a:solidFill>
                <a:schemeClr val="tx1"/>
              </a:solidFill>
              <a:effectLst/>
              <a:latin typeface="+mn-lt"/>
              <a:ea typeface="+mn-ea"/>
              <a:cs typeface="+mn-cs"/>
            </a:rPr>
            <a:t>2.6</a:t>
          </a:r>
          <a:r>
            <a:rPr kumimoji="1" lang="ja-JP" altLang="ja-JP" sz="900">
              <a:solidFill>
                <a:schemeClr val="tx1"/>
              </a:solidFill>
              <a:effectLst/>
              <a:latin typeface="+mn-lt"/>
              <a:ea typeface="+mn-ea"/>
              <a:cs typeface="+mn-cs"/>
            </a:rPr>
            <a:t>％）増の</a:t>
          </a:r>
          <a:r>
            <a:rPr kumimoji="1" lang="en-US" altLang="ja-JP" sz="900">
              <a:solidFill>
                <a:schemeClr val="tx1"/>
              </a:solidFill>
              <a:effectLst/>
              <a:latin typeface="+mn-lt"/>
              <a:ea typeface="+mn-ea"/>
              <a:cs typeface="+mn-cs"/>
            </a:rPr>
            <a:t>196,872</a:t>
          </a:r>
          <a:r>
            <a:rPr kumimoji="1" lang="ja-JP" altLang="ja-JP" sz="900">
              <a:solidFill>
                <a:schemeClr val="tx1"/>
              </a:solidFill>
              <a:effectLst/>
              <a:latin typeface="+mn-lt"/>
              <a:ea typeface="+mn-ea"/>
              <a:cs typeface="+mn-cs"/>
            </a:rPr>
            <a:t>円となった。障害福祉サービス費や生活保護費などの増により一人当たりコストが増となっている。また、類似団体内順位は全</a:t>
          </a:r>
          <a:r>
            <a:rPr kumimoji="1" lang="en-US" altLang="ja-JP" sz="900">
              <a:solidFill>
                <a:schemeClr val="tx1"/>
              </a:solidFill>
              <a:effectLst/>
              <a:latin typeface="+mn-lt"/>
              <a:ea typeface="+mn-ea"/>
              <a:cs typeface="+mn-cs"/>
            </a:rPr>
            <a:t>82</a:t>
          </a:r>
          <a:r>
            <a:rPr kumimoji="1" lang="ja-JP" altLang="ja-JP" sz="900">
              <a:solidFill>
                <a:schemeClr val="tx1"/>
              </a:solidFill>
              <a:effectLst/>
              <a:latin typeface="+mn-lt"/>
              <a:ea typeface="+mn-ea"/>
              <a:cs typeface="+mn-cs"/>
            </a:rPr>
            <a:t>団体中</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位となっており、高い水準にある。</a:t>
          </a:r>
          <a:endParaRPr lang="ja-JP" altLang="ja-JP" sz="900">
            <a:solidFill>
              <a:schemeClr val="tx1"/>
            </a:solidFill>
            <a:effectLst/>
          </a:endParaRPr>
        </a:p>
        <a:p>
          <a:r>
            <a:rPr kumimoji="1" lang="ja-JP" altLang="ja-JP" sz="900">
              <a:solidFill>
                <a:schemeClr val="tx1"/>
              </a:solidFill>
              <a:effectLst/>
              <a:latin typeface="+mn-lt"/>
              <a:ea typeface="+mn-ea"/>
              <a:cs typeface="+mn-cs"/>
            </a:rPr>
            <a:t>　土木費は、前年度比で</a:t>
          </a:r>
          <a:r>
            <a:rPr kumimoji="1" lang="en-US" altLang="ja-JP" sz="900">
              <a:solidFill>
                <a:schemeClr val="tx1"/>
              </a:solidFill>
              <a:effectLst/>
              <a:latin typeface="+mn-lt"/>
              <a:ea typeface="+mn-ea"/>
              <a:cs typeface="+mn-cs"/>
            </a:rPr>
            <a:t>2,305</a:t>
          </a:r>
          <a:r>
            <a:rPr kumimoji="1" lang="ja-JP" altLang="ja-JP" sz="900">
              <a:solidFill>
                <a:schemeClr val="tx1"/>
              </a:solidFill>
              <a:effectLst/>
              <a:latin typeface="+mn-lt"/>
              <a:ea typeface="+mn-ea"/>
              <a:cs typeface="+mn-cs"/>
            </a:rPr>
            <a:t>円（</a:t>
          </a:r>
          <a:r>
            <a:rPr kumimoji="1" lang="en-US" altLang="ja-JP" sz="900">
              <a:solidFill>
                <a:schemeClr val="tx1"/>
              </a:solidFill>
              <a:effectLst/>
              <a:latin typeface="+mn-lt"/>
              <a:ea typeface="+mn-ea"/>
              <a:cs typeface="+mn-cs"/>
            </a:rPr>
            <a:t>5.6</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増</a:t>
          </a:r>
          <a:r>
            <a:rPr kumimoji="1" lang="ja-JP" altLang="ja-JP" sz="900">
              <a:solidFill>
                <a:schemeClr val="tx1"/>
              </a:solidFill>
              <a:effectLst/>
              <a:latin typeface="+mn-lt"/>
              <a:ea typeface="+mn-ea"/>
              <a:cs typeface="+mn-cs"/>
            </a:rPr>
            <a:t>の</a:t>
          </a:r>
          <a:r>
            <a:rPr kumimoji="1" lang="en-US" altLang="ja-JP" sz="900">
              <a:solidFill>
                <a:schemeClr val="tx1"/>
              </a:solidFill>
              <a:effectLst/>
              <a:latin typeface="+mn-lt"/>
              <a:ea typeface="+mn-ea"/>
              <a:cs typeface="+mn-cs"/>
            </a:rPr>
            <a:t>43,409</a:t>
          </a:r>
          <a:r>
            <a:rPr kumimoji="1" lang="ja-JP" altLang="ja-JP" sz="900">
              <a:solidFill>
                <a:schemeClr val="tx1"/>
              </a:solidFill>
              <a:effectLst/>
              <a:latin typeface="+mn-lt"/>
              <a:ea typeface="+mn-ea"/>
              <a:cs typeface="+mn-cs"/>
            </a:rPr>
            <a:t>円となった。羽村駅西口土地区画整理事業委託料や</a:t>
          </a:r>
          <a:r>
            <a:rPr kumimoji="1" lang="ja-JP" altLang="en-US" sz="900">
              <a:solidFill>
                <a:schemeClr val="tx1"/>
              </a:solidFill>
              <a:effectLst/>
              <a:latin typeface="+mn-lt"/>
              <a:ea typeface="+mn-ea"/>
              <a:cs typeface="+mn-cs"/>
            </a:rPr>
            <a:t>加美緑地公園改修工事費の増</a:t>
          </a:r>
          <a:r>
            <a:rPr kumimoji="1" lang="ja-JP" altLang="ja-JP" sz="900">
              <a:solidFill>
                <a:schemeClr val="tx1"/>
              </a:solidFill>
              <a:effectLst/>
              <a:latin typeface="+mn-lt"/>
              <a:ea typeface="+mn-ea"/>
              <a:cs typeface="+mn-cs"/>
            </a:rPr>
            <a:t>などにより一人当たりコストは</a:t>
          </a:r>
          <a:r>
            <a:rPr kumimoji="1" lang="ja-JP" altLang="en-US" sz="900">
              <a:solidFill>
                <a:schemeClr val="tx1"/>
              </a:solidFill>
              <a:effectLst/>
              <a:latin typeface="+mn-lt"/>
              <a:ea typeface="+mn-ea"/>
              <a:cs typeface="+mn-cs"/>
            </a:rPr>
            <a:t>増</a:t>
          </a:r>
          <a:r>
            <a:rPr kumimoji="1" lang="ja-JP" altLang="ja-JP" sz="900">
              <a:solidFill>
                <a:schemeClr val="tx1"/>
              </a:solidFill>
              <a:effectLst/>
              <a:latin typeface="+mn-lt"/>
              <a:ea typeface="+mn-ea"/>
              <a:cs typeface="+mn-cs"/>
            </a:rPr>
            <a:t>と</a:t>
          </a:r>
          <a:r>
            <a:rPr kumimoji="1" lang="ja-JP" altLang="en-US" sz="900">
              <a:solidFill>
                <a:schemeClr val="tx1"/>
              </a:solidFill>
              <a:effectLst/>
              <a:latin typeface="+mn-lt"/>
              <a:ea typeface="+mn-ea"/>
              <a:cs typeface="+mn-cs"/>
            </a:rPr>
            <a:t>なったものの、類似団体内平均値を下回っている</a:t>
          </a:r>
          <a:r>
            <a:rPr kumimoji="1" lang="ja-JP" altLang="ja-JP" sz="900">
              <a:solidFill>
                <a:schemeClr val="tx1"/>
              </a:solidFill>
              <a:effectLst/>
              <a:latin typeface="+mn-lt"/>
              <a:ea typeface="+mn-ea"/>
              <a:cs typeface="+mn-cs"/>
            </a:rPr>
            <a:t>。</a:t>
          </a:r>
          <a:endParaRPr lang="ja-JP" altLang="ja-JP" sz="900">
            <a:solidFill>
              <a:schemeClr val="tx1"/>
            </a:solidFill>
            <a:effectLst/>
          </a:endParaRPr>
        </a:p>
        <a:p>
          <a:r>
            <a:rPr kumimoji="1" lang="ja-JP" altLang="ja-JP" sz="900">
              <a:solidFill>
                <a:schemeClr val="tx1"/>
              </a:solidFill>
              <a:effectLst/>
              <a:latin typeface="+mn-lt"/>
              <a:ea typeface="+mn-ea"/>
              <a:cs typeface="+mn-cs"/>
            </a:rPr>
            <a:t>　教育費は、前年度比で</a:t>
          </a:r>
          <a:r>
            <a:rPr kumimoji="1" lang="en-US" altLang="ja-JP" sz="900">
              <a:solidFill>
                <a:schemeClr val="tx1"/>
              </a:solidFill>
              <a:effectLst/>
              <a:latin typeface="+mn-lt"/>
              <a:ea typeface="+mn-ea"/>
              <a:cs typeface="+mn-cs"/>
            </a:rPr>
            <a:t>6,599</a:t>
          </a:r>
          <a:r>
            <a:rPr kumimoji="1" lang="ja-JP" altLang="ja-JP" sz="900">
              <a:solidFill>
                <a:schemeClr val="tx1"/>
              </a:solidFill>
              <a:effectLst/>
              <a:latin typeface="+mn-lt"/>
              <a:ea typeface="+mn-ea"/>
              <a:cs typeface="+mn-cs"/>
            </a:rPr>
            <a:t>円（</a:t>
          </a:r>
          <a:r>
            <a:rPr kumimoji="1" lang="en-US" altLang="ja-JP" sz="900">
              <a:solidFill>
                <a:schemeClr val="tx1"/>
              </a:solidFill>
              <a:effectLst/>
              <a:latin typeface="+mn-lt"/>
              <a:ea typeface="+mn-ea"/>
              <a:cs typeface="+mn-cs"/>
            </a:rPr>
            <a:t>15.2</a:t>
          </a:r>
          <a:r>
            <a:rPr kumimoji="1" lang="ja-JP" altLang="ja-JP" sz="900">
              <a:solidFill>
                <a:schemeClr val="tx1"/>
              </a:solidFill>
              <a:effectLst/>
              <a:latin typeface="+mn-lt"/>
              <a:ea typeface="+mn-ea"/>
              <a:cs typeface="+mn-cs"/>
            </a:rPr>
            <a:t>％）増の</a:t>
          </a:r>
          <a:r>
            <a:rPr kumimoji="1" lang="en-US" altLang="ja-JP" sz="900">
              <a:solidFill>
                <a:schemeClr val="tx1"/>
              </a:solidFill>
              <a:effectLst/>
              <a:latin typeface="+mn-lt"/>
              <a:ea typeface="+mn-ea"/>
              <a:cs typeface="+mn-cs"/>
            </a:rPr>
            <a:t>49,772</a:t>
          </a:r>
          <a:r>
            <a:rPr kumimoji="1" lang="ja-JP" altLang="ja-JP" sz="900">
              <a:solidFill>
                <a:schemeClr val="tx1"/>
              </a:solidFill>
              <a:effectLst/>
              <a:latin typeface="+mn-lt"/>
              <a:ea typeface="+mn-ea"/>
              <a:cs typeface="+mn-cs"/>
            </a:rPr>
            <a:t>円となった。</a:t>
          </a:r>
          <a:r>
            <a:rPr kumimoji="1" lang="ja-JP" altLang="en-US" sz="900">
              <a:solidFill>
                <a:schemeClr val="tx1"/>
              </a:solidFill>
              <a:effectLst/>
              <a:latin typeface="+mn-lt"/>
              <a:ea typeface="+mn-ea"/>
              <a:cs typeface="+mn-cs"/>
            </a:rPr>
            <a:t>スイミングセンター天井等改修工事</a:t>
          </a:r>
          <a:r>
            <a:rPr kumimoji="1" lang="ja-JP" altLang="ja-JP" sz="900">
              <a:solidFill>
                <a:schemeClr val="tx1"/>
              </a:solidFill>
              <a:effectLst/>
              <a:latin typeface="+mn-lt"/>
              <a:ea typeface="+mn-ea"/>
              <a:cs typeface="+mn-cs"/>
            </a:rPr>
            <a:t>や</a:t>
          </a:r>
          <a:r>
            <a:rPr kumimoji="1" lang="ja-JP" altLang="en-US" sz="900">
              <a:solidFill>
                <a:schemeClr val="tx1"/>
              </a:solidFill>
              <a:effectLst/>
              <a:latin typeface="+mn-lt"/>
              <a:ea typeface="+mn-ea"/>
              <a:cs typeface="+mn-cs"/>
            </a:rPr>
            <a:t>学習・指導用端末</a:t>
          </a:r>
          <a:r>
            <a:rPr kumimoji="1" lang="ja-JP" altLang="ja-JP" sz="900">
              <a:solidFill>
                <a:schemeClr val="tx1"/>
              </a:solidFill>
              <a:effectLst/>
              <a:latin typeface="+mn-lt"/>
              <a:ea typeface="+mn-ea"/>
              <a:cs typeface="+mn-cs"/>
            </a:rPr>
            <a:t>などの投資的経費の増</a:t>
          </a:r>
          <a:r>
            <a:rPr kumimoji="1" lang="ja-JP" altLang="en-US" sz="900">
              <a:solidFill>
                <a:schemeClr val="tx1"/>
              </a:solidFill>
              <a:effectLst/>
              <a:latin typeface="+mn-lt"/>
              <a:ea typeface="+mn-ea"/>
              <a:cs typeface="+mn-cs"/>
            </a:rPr>
            <a:t>など</a:t>
          </a:r>
          <a:r>
            <a:rPr kumimoji="1" lang="ja-JP" altLang="ja-JP" sz="900">
              <a:solidFill>
                <a:schemeClr val="tx1"/>
              </a:solidFill>
              <a:effectLst/>
              <a:latin typeface="+mn-lt"/>
              <a:ea typeface="+mn-ea"/>
              <a:cs typeface="+mn-cs"/>
            </a:rPr>
            <a:t>により一人当たりコストが増となったものの、類似団体内平均値を下回っている。</a:t>
          </a:r>
          <a:endParaRPr lang="ja-JP" altLang="ja-JP" sz="900">
            <a:solidFill>
              <a:schemeClr val="tx1"/>
            </a:solidFill>
            <a:effectLst/>
          </a:endParaRPr>
        </a:p>
        <a:p>
          <a:r>
            <a:rPr kumimoji="1" lang="ja-JP" altLang="ja-JP" sz="900">
              <a:solidFill>
                <a:schemeClr val="tx1"/>
              </a:solidFill>
              <a:effectLst/>
              <a:latin typeface="+mn-lt"/>
              <a:ea typeface="+mn-ea"/>
              <a:cs typeface="+mn-cs"/>
            </a:rPr>
            <a:t>　今後、</a:t>
          </a:r>
          <a:r>
            <a:rPr kumimoji="1" lang="ja-JP" altLang="en-US" sz="900">
              <a:solidFill>
                <a:schemeClr val="tx1"/>
              </a:solidFill>
              <a:effectLst/>
              <a:latin typeface="+mn-lt"/>
              <a:ea typeface="+mn-ea"/>
              <a:cs typeface="+mn-cs"/>
            </a:rPr>
            <a:t>扶助費などの</a:t>
          </a:r>
          <a:r>
            <a:rPr kumimoji="1" lang="ja-JP" altLang="ja-JP" sz="900">
              <a:solidFill>
                <a:schemeClr val="tx1"/>
              </a:solidFill>
              <a:effectLst/>
              <a:latin typeface="+mn-lt"/>
              <a:ea typeface="+mn-ea"/>
              <a:cs typeface="+mn-cs"/>
            </a:rPr>
            <a:t>財政需要が拡大し、民生費の増加が見込まれること、また、羽村駅西口土地区画整理事業の進展により土木費の増加が見込まれることから、経常経費の削減など行財政改革の取組みを推進し、健全で安定的な財政運営ができるよう取組んでいく。</a:t>
          </a:r>
          <a:endParaRPr lang="ja-JP" altLang="ja-JP" sz="9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標準財政規模に対する財政調整基金残高の割合は、前年度比で</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増となる</a:t>
          </a:r>
          <a:r>
            <a:rPr kumimoji="1" lang="en-US" altLang="ja-JP" sz="900">
              <a:solidFill>
                <a:schemeClr val="dk1"/>
              </a:solidFill>
              <a:effectLst/>
              <a:latin typeface="+mn-lt"/>
              <a:ea typeface="+mn-ea"/>
              <a:cs typeface="+mn-cs"/>
            </a:rPr>
            <a:t>12.4%</a:t>
          </a:r>
          <a:r>
            <a:rPr kumimoji="1" lang="ja-JP" altLang="ja-JP" sz="900">
              <a:solidFill>
                <a:schemeClr val="dk1"/>
              </a:solidFill>
              <a:effectLst/>
              <a:latin typeface="+mn-lt"/>
              <a:ea typeface="+mn-ea"/>
              <a:cs typeface="+mn-cs"/>
            </a:rPr>
            <a:t>となった。新型コロナウイルス感染症の影響による事業の中止などにより歳出が抑制されたことで、基金の取り崩しが減少し財政調整基金残高の目標額である標準財政規模の</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割を上回った。</a:t>
          </a:r>
          <a:endParaRPr lang="ja-JP" altLang="ja-JP" sz="1050">
            <a:effectLst/>
          </a:endParaRPr>
        </a:p>
        <a:p>
          <a:r>
            <a:rPr kumimoji="1" lang="ja-JP" altLang="ja-JP" sz="900">
              <a:solidFill>
                <a:schemeClr val="dk1"/>
              </a:solidFill>
              <a:effectLst/>
              <a:latin typeface="+mn-lt"/>
              <a:ea typeface="+mn-ea"/>
              <a:cs typeface="+mn-cs"/>
            </a:rPr>
            <a:t>　実質収支比率は、前述のとおり歳出が抑制されたこともあり、前年度比で</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％増となる</a:t>
          </a:r>
          <a:r>
            <a:rPr kumimoji="1" lang="en-US" altLang="ja-JP" sz="900">
              <a:solidFill>
                <a:schemeClr val="dk1"/>
              </a:solidFill>
              <a:effectLst/>
              <a:latin typeface="+mn-lt"/>
              <a:ea typeface="+mn-ea"/>
              <a:cs typeface="+mn-cs"/>
            </a:rPr>
            <a:t>9.3%</a:t>
          </a:r>
          <a:r>
            <a:rPr kumimoji="1" lang="ja-JP" altLang="ja-JP" sz="900">
              <a:solidFill>
                <a:schemeClr val="dk1"/>
              </a:solidFill>
              <a:effectLst/>
              <a:latin typeface="+mn-lt"/>
              <a:ea typeface="+mn-ea"/>
              <a:cs typeface="+mn-cs"/>
            </a:rPr>
            <a:t>となった。</a:t>
          </a:r>
          <a:endParaRPr lang="ja-JP" altLang="ja-JP" sz="1050">
            <a:effectLst/>
          </a:endParaRPr>
        </a:p>
        <a:p>
          <a:r>
            <a:rPr kumimoji="1" lang="ja-JP" altLang="ja-JP" sz="900">
              <a:solidFill>
                <a:schemeClr val="dk1"/>
              </a:solidFill>
              <a:effectLst/>
              <a:latin typeface="+mn-lt"/>
              <a:ea typeface="+mn-ea"/>
              <a:cs typeface="+mn-cs"/>
            </a:rPr>
            <a:t>　実質単年度収支は、市税や地方特例交付金の歳入減があったが、前述の理由により歳出が抑制されたこともあり、</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年ぶりに黒字となった。</a:t>
          </a:r>
          <a:endParaRPr lang="ja-JP" altLang="ja-JP" sz="1050">
            <a:effectLst/>
          </a:endParaRPr>
        </a:p>
        <a:p>
          <a:r>
            <a:rPr kumimoji="1" lang="ja-JP" altLang="ja-JP" sz="900">
              <a:solidFill>
                <a:schemeClr val="dk1"/>
              </a:solidFill>
              <a:effectLst/>
              <a:latin typeface="+mn-lt"/>
              <a:ea typeface="+mn-ea"/>
              <a:cs typeface="+mn-cs"/>
            </a:rPr>
            <a:t>　今後の取組みとして、経常経費の削減など行財政改革を推進し、基金の取り崩しに頼らずに安定的な財政運営ができるよう取組んでいく。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一般会計、特別会計、公営企業会計いずれの会計も黒字となった。</a:t>
          </a:r>
          <a:endParaRPr lang="ja-JP" altLang="ja-JP" sz="1400">
            <a:effectLst/>
          </a:endParaRPr>
        </a:p>
        <a:p>
          <a:r>
            <a:rPr kumimoji="1" lang="ja-JP" altLang="ja-JP" sz="1100">
              <a:solidFill>
                <a:schemeClr val="dk1"/>
              </a:solidFill>
              <a:effectLst/>
              <a:latin typeface="+mn-lt"/>
              <a:ea typeface="+mn-ea"/>
              <a:cs typeface="+mn-cs"/>
            </a:rPr>
            <a:t>　標準財政規模に対する連結実質収支額（黒字）割合は</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で、前年度と比較して</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いずれの会計においても黒字となってはいるが、経常経費の削減など行財政改革を推進し、健全で安定的な財政運営ができるよう引き続き取組んでいく。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30408654</v>
      </c>
      <c r="BO4" s="426"/>
      <c r="BP4" s="426"/>
      <c r="BQ4" s="426"/>
      <c r="BR4" s="426"/>
      <c r="BS4" s="426"/>
      <c r="BT4" s="426"/>
      <c r="BU4" s="427"/>
      <c r="BV4" s="425">
        <v>23200272</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9.1999999999999993</v>
      </c>
      <c r="CU4" s="610"/>
      <c r="CV4" s="610"/>
      <c r="CW4" s="610"/>
      <c r="CX4" s="610"/>
      <c r="CY4" s="610"/>
      <c r="CZ4" s="610"/>
      <c r="DA4" s="611"/>
      <c r="DB4" s="609">
        <v>6.2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29332265</v>
      </c>
      <c r="BO5" s="431"/>
      <c r="BP5" s="431"/>
      <c r="BQ5" s="431"/>
      <c r="BR5" s="431"/>
      <c r="BS5" s="431"/>
      <c r="BT5" s="431"/>
      <c r="BU5" s="432"/>
      <c r="BV5" s="430">
        <v>22486389</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100.2</v>
      </c>
      <c r="CU5" s="401"/>
      <c r="CV5" s="401"/>
      <c r="CW5" s="401"/>
      <c r="CX5" s="401"/>
      <c r="CY5" s="401"/>
      <c r="CZ5" s="401"/>
      <c r="DA5" s="402"/>
      <c r="DB5" s="400">
        <v>102.6</v>
      </c>
      <c r="DC5" s="401"/>
      <c r="DD5" s="401"/>
      <c r="DE5" s="401"/>
      <c r="DF5" s="401"/>
      <c r="DG5" s="401"/>
      <c r="DH5" s="401"/>
      <c r="DI5" s="402"/>
      <c r="DJ5" s="186"/>
      <c r="DK5" s="186"/>
      <c r="DL5" s="186"/>
      <c r="DM5" s="186"/>
      <c r="DN5" s="186"/>
      <c r="DO5" s="186"/>
    </row>
    <row r="6" spans="1:119" ht="18.75" customHeight="1" x14ac:dyDescent="0.15">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100</v>
      </c>
      <c r="AV6" s="488"/>
      <c r="AW6" s="488"/>
      <c r="AX6" s="488"/>
      <c r="AY6" s="410" t="s">
        <v>101</v>
      </c>
      <c r="AZ6" s="411"/>
      <c r="BA6" s="411"/>
      <c r="BB6" s="411"/>
      <c r="BC6" s="411"/>
      <c r="BD6" s="411"/>
      <c r="BE6" s="411"/>
      <c r="BF6" s="411"/>
      <c r="BG6" s="411"/>
      <c r="BH6" s="411"/>
      <c r="BI6" s="411"/>
      <c r="BJ6" s="411"/>
      <c r="BK6" s="411"/>
      <c r="BL6" s="411"/>
      <c r="BM6" s="412"/>
      <c r="BN6" s="430">
        <v>1076389</v>
      </c>
      <c r="BO6" s="431"/>
      <c r="BP6" s="431"/>
      <c r="BQ6" s="431"/>
      <c r="BR6" s="431"/>
      <c r="BS6" s="431"/>
      <c r="BT6" s="431"/>
      <c r="BU6" s="432"/>
      <c r="BV6" s="430">
        <v>713883</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103.3</v>
      </c>
      <c r="CU6" s="584"/>
      <c r="CV6" s="584"/>
      <c r="CW6" s="584"/>
      <c r="CX6" s="584"/>
      <c r="CY6" s="584"/>
      <c r="CZ6" s="584"/>
      <c r="DA6" s="585"/>
      <c r="DB6" s="583">
        <v>105.3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4570</v>
      </c>
      <c r="BO7" s="431"/>
      <c r="BP7" s="431"/>
      <c r="BQ7" s="431"/>
      <c r="BR7" s="431"/>
      <c r="BS7" s="431"/>
      <c r="BT7" s="431"/>
      <c r="BU7" s="432"/>
      <c r="BV7" s="430">
        <v>12844</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11588578</v>
      </c>
      <c r="CU7" s="431"/>
      <c r="CV7" s="431"/>
      <c r="CW7" s="431"/>
      <c r="CX7" s="431"/>
      <c r="CY7" s="431"/>
      <c r="CZ7" s="431"/>
      <c r="DA7" s="432"/>
      <c r="DB7" s="430">
        <v>11267181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1071819</v>
      </c>
      <c r="BO8" s="431"/>
      <c r="BP8" s="431"/>
      <c r="BQ8" s="431"/>
      <c r="BR8" s="431"/>
      <c r="BS8" s="431"/>
      <c r="BT8" s="431"/>
      <c r="BU8" s="432"/>
      <c r="BV8" s="430">
        <v>701039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0.98</v>
      </c>
      <c r="CU8" s="544"/>
      <c r="CV8" s="544"/>
      <c r="CW8" s="544"/>
      <c r="CX8" s="544"/>
      <c r="CY8" s="544"/>
      <c r="CZ8" s="544"/>
      <c r="DA8" s="545"/>
      <c r="DB8" s="543">
        <v>0.99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54326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100</v>
      </c>
      <c r="AV9" s="488"/>
      <c r="AW9" s="488"/>
      <c r="AX9" s="488"/>
      <c r="AY9" s="410" t="s">
        <v>115</v>
      </c>
      <c r="AZ9" s="411"/>
      <c r="BA9" s="411"/>
      <c r="BB9" s="411"/>
      <c r="BC9" s="411"/>
      <c r="BD9" s="411"/>
      <c r="BE9" s="411"/>
      <c r="BF9" s="411"/>
      <c r="BG9" s="411"/>
      <c r="BH9" s="411"/>
      <c r="BI9" s="411"/>
      <c r="BJ9" s="411"/>
      <c r="BK9" s="411"/>
      <c r="BL9" s="411"/>
      <c r="BM9" s="412"/>
      <c r="BN9" s="430">
        <v>370780</v>
      </c>
      <c r="BO9" s="431"/>
      <c r="BP9" s="431"/>
      <c r="BQ9" s="431"/>
      <c r="BR9" s="431"/>
      <c r="BS9" s="431"/>
      <c r="BT9" s="431"/>
      <c r="BU9" s="432"/>
      <c r="BV9" s="430">
        <v>132202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6.6</v>
      </c>
      <c r="CU9" s="401"/>
      <c r="CV9" s="401"/>
      <c r="CW9" s="401"/>
      <c r="CX9" s="401"/>
      <c r="CY9" s="401"/>
      <c r="CZ9" s="401"/>
      <c r="DA9" s="402"/>
      <c r="DB9" s="400">
        <v>6.9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55833</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488829</v>
      </c>
      <c r="BO10" s="431"/>
      <c r="BP10" s="431"/>
      <c r="BQ10" s="431"/>
      <c r="BR10" s="431"/>
      <c r="BS10" s="431"/>
      <c r="BT10" s="431"/>
      <c r="BU10" s="432"/>
      <c r="BV10" s="430">
        <v>324815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92</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54725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642218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53253</v>
      </c>
      <c r="S13" s="534"/>
      <c r="T13" s="534"/>
      <c r="U13" s="534"/>
      <c r="V13" s="535"/>
      <c r="W13" s="521" t="s">
        <v>139</v>
      </c>
      <c r="X13" s="443"/>
      <c r="Y13" s="443"/>
      <c r="Z13" s="443"/>
      <c r="AA13" s="443"/>
      <c r="AB13" s="444"/>
      <c r="AC13" s="406">
        <v>194</v>
      </c>
      <c r="AD13" s="407"/>
      <c r="AE13" s="407"/>
      <c r="AF13" s="407"/>
      <c r="AG13" s="408"/>
      <c r="AH13" s="406">
        <v>185</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859609</v>
      </c>
      <c r="BO13" s="431"/>
      <c r="BP13" s="431"/>
      <c r="BQ13" s="431"/>
      <c r="BR13" s="431"/>
      <c r="BS13" s="431"/>
      <c r="BT13" s="431"/>
      <c r="BU13" s="432"/>
      <c r="BV13" s="430">
        <v>-185201</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v>
      </c>
      <c r="CU13" s="401"/>
      <c r="CV13" s="401"/>
      <c r="CW13" s="401"/>
      <c r="CX13" s="401"/>
      <c r="CY13" s="401"/>
      <c r="CZ13" s="401"/>
      <c r="DA13" s="402"/>
      <c r="DB13" s="400">
        <v>1.6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55354</v>
      </c>
      <c r="S14" s="534"/>
      <c r="T14" s="534"/>
      <c r="U14" s="534"/>
      <c r="V14" s="535"/>
      <c r="W14" s="536"/>
      <c r="X14" s="446"/>
      <c r="Y14" s="446"/>
      <c r="Z14" s="446"/>
      <c r="AA14" s="446"/>
      <c r="AB14" s="447"/>
      <c r="AC14" s="526">
        <v>0.8</v>
      </c>
      <c r="AD14" s="527"/>
      <c r="AE14" s="527"/>
      <c r="AF14" s="527"/>
      <c r="AG14" s="528"/>
      <c r="AH14" s="526">
        <v>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9.6</v>
      </c>
      <c r="CU14" s="538"/>
      <c r="CV14" s="538"/>
      <c r="CW14" s="538"/>
      <c r="CX14" s="538"/>
      <c r="CY14" s="538"/>
      <c r="CZ14" s="538"/>
      <c r="DA14" s="539"/>
      <c r="DB14" s="537">
        <v>15.1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53910</v>
      </c>
      <c r="S15" s="534"/>
      <c r="T15" s="534"/>
      <c r="U15" s="534"/>
      <c r="V15" s="535"/>
      <c r="W15" s="521" t="s">
        <v>146</v>
      </c>
      <c r="X15" s="443"/>
      <c r="Y15" s="443"/>
      <c r="Z15" s="443"/>
      <c r="AA15" s="443"/>
      <c r="AB15" s="444"/>
      <c r="AC15" s="406">
        <v>7789</v>
      </c>
      <c r="AD15" s="407"/>
      <c r="AE15" s="407"/>
      <c r="AF15" s="407"/>
      <c r="AG15" s="408"/>
      <c r="AH15" s="406">
        <v>8317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8663208</v>
      </c>
      <c r="BO15" s="426"/>
      <c r="BP15" s="426"/>
      <c r="BQ15" s="426"/>
      <c r="BR15" s="426"/>
      <c r="BS15" s="426"/>
      <c r="BT15" s="426"/>
      <c r="BU15" s="427"/>
      <c r="BV15" s="425">
        <v>8414224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31.1</v>
      </c>
      <c r="AD16" s="527"/>
      <c r="AE16" s="527"/>
      <c r="AF16" s="527"/>
      <c r="AG16" s="528"/>
      <c r="AH16" s="526">
        <v>32.1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8847173</v>
      </c>
      <c r="BO16" s="431"/>
      <c r="BP16" s="431"/>
      <c r="BQ16" s="431"/>
      <c r="BR16" s="431"/>
      <c r="BS16" s="431"/>
      <c r="BT16" s="431"/>
      <c r="BU16" s="432"/>
      <c r="BV16" s="430">
        <v>8555138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17082</v>
      </c>
      <c r="AD17" s="407"/>
      <c r="AE17" s="407"/>
      <c r="AF17" s="407"/>
      <c r="AG17" s="408"/>
      <c r="AH17" s="406">
        <v>17421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11091472</v>
      </c>
      <c r="BO17" s="431"/>
      <c r="BP17" s="431"/>
      <c r="BQ17" s="431"/>
      <c r="BR17" s="431"/>
      <c r="BS17" s="431"/>
      <c r="BT17" s="431"/>
      <c r="BU17" s="432"/>
      <c r="BV17" s="430">
        <v>10834810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9.9</v>
      </c>
      <c r="M18" s="495"/>
      <c r="N18" s="495"/>
      <c r="O18" s="495"/>
      <c r="P18" s="495"/>
      <c r="Q18" s="495"/>
      <c r="R18" s="496"/>
      <c r="S18" s="496"/>
      <c r="T18" s="496"/>
      <c r="U18" s="496"/>
      <c r="V18" s="497"/>
      <c r="W18" s="511"/>
      <c r="X18" s="512"/>
      <c r="Y18" s="512"/>
      <c r="Z18" s="512"/>
      <c r="AA18" s="512"/>
      <c r="AB18" s="522"/>
      <c r="AC18" s="394">
        <v>68.2</v>
      </c>
      <c r="AD18" s="395"/>
      <c r="AE18" s="395"/>
      <c r="AF18" s="395"/>
      <c r="AG18" s="498"/>
      <c r="AH18" s="394">
        <v>67.2</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11771724</v>
      </c>
      <c r="BO18" s="431"/>
      <c r="BP18" s="431"/>
      <c r="BQ18" s="431"/>
      <c r="BR18" s="431"/>
      <c r="BS18" s="431"/>
      <c r="BT18" s="431"/>
      <c r="BU18" s="432"/>
      <c r="BV18" s="430">
        <v>12046259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5487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15044329</v>
      </c>
      <c r="BO19" s="431"/>
      <c r="BP19" s="431"/>
      <c r="BQ19" s="431"/>
      <c r="BR19" s="431"/>
      <c r="BS19" s="431"/>
      <c r="BT19" s="431"/>
      <c r="BU19" s="432"/>
      <c r="BV19" s="430">
        <v>14438500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23809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10264698</v>
      </c>
      <c r="BO23" s="431"/>
      <c r="BP23" s="431"/>
      <c r="BQ23" s="431"/>
      <c r="BR23" s="431"/>
      <c r="BS23" s="431"/>
      <c r="BT23" s="431"/>
      <c r="BU23" s="432"/>
      <c r="BV23" s="430">
        <v>10247850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7080</v>
      </c>
      <c r="R24" s="407"/>
      <c r="S24" s="407"/>
      <c r="T24" s="407"/>
      <c r="U24" s="407"/>
      <c r="V24" s="408"/>
      <c r="W24" s="472"/>
      <c r="X24" s="463"/>
      <c r="Y24" s="464"/>
      <c r="Z24" s="403" t="s">
        <v>170</v>
      </c>
      <c r="AA24" s="404"/>
      <c r="AB24" s="404"/>
      <c r="AC24" s="404"/>
      <c r="AD24" s="404"/>
      <c r="AE24" s="404"/>
      <c r="AF24" s="404"/>
      <c r="AG24" s="405"/>
      <c r="AH24" s="406">
        <v>340</v>
      </c>
      <c r="AI24" s="407"/>
      <c r="AJ24" s="407"/>
      <c r="AK24" s="407"/>
      <c r="AL24" s="408"/>
      <c r="AM24" s="406">
        <v>1072700</v>
      </c>
      <c r="AN24" s="407"/>
      <c r="AO24" s="407"/>
      <c r="AP24" s="407"/>
      <c r="AQ24" s="407"/>
      <c r="AR24" s="408"/>
      <c r="AS24" s="406">
        <v>3155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6491221</v>
      </c>
      <c r="BO24" s="431"/>
      <c r="BP24" s="431"/>
      <c r="BQ24" s="431"/>
      <c r="BR24" s="431"/>
      <c r="BS24" s="431"/>
      <c r="BT24" s="431"/>
      <c r="BU24" s="432"/>
      <c r="BV24" s="430">
        <v>6682179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6503</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8005593</v>
      </c>
      <c r="BO25" s="426"/>
      <c r="BP25" s="426"/>
      <c r="BQ25" s="426"/>
      <c r="BR25" s="426"/>
      <c r="BS25" s="426"/>
      <c r="BT25" s="426"/>
      <c r="BU25" s="427"/>
      <c r="BV25" s="425">
        <v>1987177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6078</v>
      </c>
      <c r="R26" s="407"/>
      <c r="S26" s="407"/>
      <c r="T26" s="407"/>
      <c r="U26" s="407"/>
      <c r="V26" s="408"/>
      <c r="W26" s="472"/>
      <c r="X26" s="463"/>
      <c r="Y26" s="464"/>
      <c r="Z26" s="403" t="s">
        <v>176</v>
      </c>
      <c r="AA26" s="485"/>
      <c r="AB26" s="485"/>
      <c r="AC26" s="485"/>
      <c r="AD26" s="485"/>
      <c r="AE26" s="485"/>
      <c r="AF26" s="485"/>
      <c r="AG26" s="486"/>
      <c r="AH26" s="406">
        <v>7</v>
      </c>
      <c r="AI26" s="407"/>
      <c r="AJ26" s="407"/>
      <c r="AK26" s="407"/>
      <c r="AL26" s="408"/>
      <c r="AM26" s="406">
        <v>23247</v>
      </c>
      <c r="AN26" s="407"/>
      <c r="AO26" s="407"/>
      <c r="AP26" s="407"/>
      <c r="AQ26" s="407"/>
      <c r="AR26" s="408"/>
      <c r="AS26" s="406">
        <v>3321</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5200</v>
      </c>
      <c r="R27" s="407"/>
      <c r="S27" s="407"/>
      <c r="T27" s="407"/>
      <c r="U27" s="407"/>
      <c r="V27" s="408"/>
      <c r="W27" s="472"/>
      <c r="X27" s="463"/>
      <c r="Y27" s="464"/>
      <c r="Z27" s="403" t="s">
        <v>179</v>
      </c>
      <c r="AA27" s="404"/>
      <c r="AB27" s="404"/>
      <c r="AC27" s="404"/>
      <c r="AD27" s="404"/>
      <c r="AE27" s="404"/>
      <c r="AF27" s="404"/>
      <c r="AG27" s="405"/>
      <c r="AH27" s="406">
        <v>2</v>
      </c>
      <c r="AI27" s="407"/>
      <c r="AJ27" s="407"/>
      <c r="AK27" s="407"/>
      <c r="AL27" s="408"/>
      <c r="AM27" s="406" t="s">
        <v>180</v>
      </c>
      <c r="AN27" s="407"/>
      <c r="AO27" s="407"/>
      <c r="AP27" s="407"/>
      <c r="AQ27" s="407"/>
      <c r="AR27" s="408"/>
      <c r="AS27" s="406" t="s">
        <v>180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182</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4500</v>
      </c>
      <c r="R28" s="407"/>
      <c r="S28" s="407"/>
      <c r="T28" s="407"/>
      <c r="U28" s="407"/>
      <c r="V28" s="408"/>
      <c r="W28" s="472"/>
      <c r="X28" s="463"/>
      <c r="Y28" s="464"/>
      <c r="Z28" s="403" t="s">
        <v>184</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185</v>
      </c>
      <c r="AZ28" s="414"/>
      <c r="BA28" s="414"/>
      <c r="BB28" s="415"/>
      <c r="BC28" s="422" t="s">
        <v>46</v>
      </c>
      <c r="BD28" s="423"/>
      <c r="BE28" s="423"/>
      <c r="BF28" s="423"/>
      <c r="BG28" s="423"/>
      <c r="BH28" s="423"/>
      <c r="BI28" s="423"/>
      <c r="BJ28" s="423"/>
      <c r="BK28" s="423"/>
      <c r="BL28" s="423"/>
      <c r="BM28" s="424"/>
      <c r="BN28" s="425">
        <v>1435233</v>
      </c>
      <c r="BO28" s="426"/>
      <c r="BP28" s="426"/>
      <c r="BQ28" s="426"/>
      <c r="BR28" s="426"/>
      <c r="BS28" s="426"/>
      <c r="BT28" s="426"/>
      <c r="BU28" s="427"/>
      <c r="BV28" s="425">
        <v>946404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16</v>
      </c>
      <c r="M29" s="407"/>
      <c r="N29" s="407"/>
      <c r="O29" s="407"/>
      <c r="P29" s="408"/>
      <c r="Q29" s="406">
        <v>4300</v>
      </c>
      <c r="R29" s="407"/>
      <c r="S29" s="407"/>
      <c r="T29" s="407"/>
      <c r="U29" s="407"/>
      <c r="V29" s="408"/>
      <c r="W29" s="473"/>
      <c r="X29" s="474"/>
      <c r="Y29" s="475"/>
      <c r="Z29" s="403" t="s">
        <v>187</v>
      </c>
      <c r="AA29" s="404"/>
      <c r="AB29" s="404"/>
      <c r="AC29" s="404"/>
      <c r="AD29" s="404"/>
      <c r="AE29" s="404"/>
      <c r="AF29" s="404"/>
      <c r="AG29" s="405"/>
      <c r="AH29" s="406">
        <v>342</v>
      </c>
      <c r="AI29" s="407"/>
      <c r="AJ29" s="407"/>
      <c r="AK29" s="407"/>
      <c r="AL29" s="408"/>
      <c r="AM29" s="406">
        <v>1081568</v>
      </c>
      <c r="AN29" s="407"/>
      <c r="AO29" s="407"/>
      <c r="AP29" s="407"/>
      <c r="AQ29" s="407"/>
      <c r="AR29" s="408"/>
      <c r="AS29" s="406">
        <v>3162</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2186</v>
      </c>
      <c r="BO29" s="431"/>
      <c r="BP29" s="431"/>
      <c r="BQ29" s="431"/>
      <c r="BR29" s="431"/>
      <c r="BS29" s="431"/>
      <c r="BT29" s="431"/>
      <c r="BU29" s="432"/>
      <c r="BV29" s="430">
        <v>2185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48</v>
      </c>
      <c r="BD30" s="398"/>
      <c r="BE30" s="398"/>
      <c r="BF30" s="398"/>
      <c r="BG30" s="398"/>
      <c r="BH30" s="398"/>
      <c r="BI30" s="398"/>
      <c r="BJ30" s="398"/>
      <c r="BK30" s="398"/>
      <c r="BL30" s="398"/>
      <c r="BM30" s="399"/>
      <c r="BN30" s="433">
        <v>588145</v>
      </c>
      <c r="BO30" s="434"/>
      <c r="BP30" s="434"/>
      <c r="BQ30" s="434"/>
      <c r="BR30" s="434"/>
      <c r="BS30" s="434"/>
      <c r="BT30" s="434"/>
      <c r="BU30" s="435"/>
      <c r="BV30" s="433">
        <v>722959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196</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羽村市国民健康保険事業会計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羽村市水道事業会計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東京たま広域資源循環組合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コナモーレ</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羽村市福生都市計画事業羽村駅西口土地区画整理事業会計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羽村市介護保険事業会計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羽村市下水道事業会計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西多摩衛生組合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羽村市土地開発公社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羽村市後期高齢者医療会計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瑞穂斎場組合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羽村・瑞穂地区学校給食組合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東京市町村総合事務組合（一般会計）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東京市町村総合事務組合（東京都市町村民交通災害共済事業特別会計）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青梅、羽村地区工業用水道企業団</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福生病院企業団</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東京都市町村議会議員公務災害補償等組合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東京都市町村職員退職手当組合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ifsdwgdYYNeH49JqL67Zg/48Slko5m0r4/PCjPtgr2diYsgy09rREcWZNu61xixEXnWPLF57QJvf+dxWfbkzA==" saltValue="a0J7DbXeqnmUNfk3cMoQ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3.82</v>
      </c>
      <c r="G34" s="33">
        <v>4.7</v>
      </c>
      <c r="H34" s="33">
        <v>4.3600000000000003</v>
      </c>
      <c r="I34" s="33">
        <v>5.38</v>
      </c>
      <c r="J34" s="34">
        <v>8.36</v>
      </c>
      <c r="K34" s="22"/>
      <c r="L34" s="22"/>
      <c r="M34" s="22"/>
      <c r="N34" s="22"/>
      <c r="O34" s="22"/>
      <c r="P34" s="22"/>
    </row>
    <row r="35" spans="1:16" ht="39" customHeight="1" x14ac:dyDescent="0.15">
      <c r="A35" s="22"/>
      <c r="B35" s="35"/>
      <c r="C35" s="1206" t="s">
        <v>569</v>
      </c>
      <c r="D35" s="1207"/>
      <c r="E35" s="1208"/>
      <c r="F35" s="36">
        <v>3.33</v>
      </c>
      <c r="G35" s="37">
        <v>3.96</v>
      </c>
      <c r="H35" s="37">
        <v>3.58</v>
      </c>
      <c r="I35" s="37">
        <v>3.21</v>
      </c>
      <c r="J35" s="38">
        <v>3.56</v>
      </c>
      <c r="K35" s="22"/>
      <c r="L35" s="22"/>
      <c r="M35" s="22"/>
      <c r="N35" s="22"/>
      <c r="O35" s="22"/>
      <c r="P35" s="22"/>
    </row>
    <row r="36" spans="1:16" ht="39" customHeight="1" x14ac:dyDescent="0.15">
      <c r="A36" s="22"/>
      <c r="B36" s="35"/>
      <c r="C36" s="1206" t="s">
        <v>570</v>
      </c>
      <c r="D36" s="1207"/>
      <c r="E36" s="1208"/>
      <c r="F36" s="36">
        <v>2.58</v>
      </c>
      <c r="G36" s="37">
        <v>2.95</v>
      </c>
      <c r="H36" s="37">
        <v>1.4</v>
      </c>
      <c r="I36" s="37">
        <v>1.42</v>
      </c>
      <c r="J36" s="38">
        <v>1.57</v>
      </c>
      <c r="K36" s="22"/>
      <c r="L36" s="22"/>
      <c r="M36" s="22"/>
      <c r="N36" s="22"/>
      <c r="O36" s="22"/>
      <c r="P36" s="22"/>
    </row>
    <row r="37" spans="1:16" ht="39" customHeight="1" x14ac:dyDescent="0.15">
      <c r="A37" s="22"/>
      <c r="B37" s="35"/>
      <c r="C37" s="1206" t="s">
        <v>571</v>
      </c>
      <c r="D37" s="1207"/>
      <c r="E37" s="1208"/>
      <c r="F37" s="36">
        <v>1.73</v>
      </c>
      <c r="G37" s="37">
        <v>2.1</v>
      </c>
      <c r="H37" s="37">
        <v>0.68</v>
      </c>
      <c r="I37" s="37">
        <v>1.1100000000000001</v>
      </c>
      <c r="J37" s="38">
        <v>1.21</v>
      </c>
      <c r="K37" s="22"/>
      <c r="L37" s="22"/>
      <c r="M37" s="22"/>
      <c r="N37" s="22"/>
      <c r="O37" s="22"/>
      <c r="P37" s="22"/>
    </row>
    <row r="38" spans="1:16" ht="39" customHeight="1" x14ac:dyDescent="0.15">
      <c r="A38" s="22"/>
      <c r="B38" s="35"/>
      <c r="C38" s="1206" t="s">
        <v>572</v>
      </c>
      <c r="D38" s="1207"/>
      <c r="E38" s="1208"/>
      <c r="F38" s="36">
        <v>0.12</v>
      </c>
      <c r="G38" s="37">
        <v>0.66</v>
      </c>
      <c r="H38" s="37">
        <v>0.72</v>
      </c>
      <c r="I38" s="37">
        <v>0.83</v>
      </c>
      <c r="J38" s="38">
        <v>0.87</v>
      </c>
      <c r="K38" s="22"/>
      <c r="L38" s="22"/>
      <c r="M38" s="22"/>
      <c r="N38" s="22"/>
      <c r="O38" s="22"/>
      <c r="P38" s="22"/>
    </row>
    <row r="39" spans="1:16" ht="39" customHeight="1" x14ac:dyDescent="0.15">
      <c r="A39" s="22"/>
      <c r="B39" s="35"/>
      <c r="C39" s="1206" t="s">
        <v>573</v>
      </c>
      <c r="D39" s="1207"/>
      <c r="E39" s="1208"/>
      <c r="F39" s="36">
        <v>0.13</v>
      </c>
      <c r="G39" s="37">
        <v>0.15</v>
      </c>
      <c r="H39" s="37">
        <v>0.25</v>
      </c>
      <c r="I39" s="37">
        <v>0.27</v>
      </c>
      <c r="J39" s="38">
        <v>0.21</v>
      </c>
      <c r="K39" s="22"/>
      <c r="L39" s="22"/>
      <c r="M39" s="22"/>
      <c r="N39" s="22"/>
      <c r="O39" s="22"/>
      <c r="P39" s="22"/>
    </row>
    <row r="40" spans="1:16" ht="39" customHeight="1" x14ac:dyDescent="0.15">
      <c r="A40" s="22"/>
      <c r="B40" s="35"/>
      <c r="C40" s="1206" t="s">
        <v>574</v>
      </c>
      <c r="D40" s="1207"/>
      <c r="E40" s="1208"/>
      <c r="F40" s="36">
        <v>0.31</v>
      </c>
      <c r="G40" s="37">
        <v>0.12</v>
      </c>
      <c r="H40" s="37">
        <v>0.32</v>
      </c>
      <c r="I40" s="37">
        <v>0.63</v>
      </c>
      <c r="J40" s="38">
        <v>0.12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576</v>
      </c>
      <c r="D43" s="1210"/>
      <c r="E43" s="1211"/>
      <c r="F43" s="41" t="s">
        <v>533</v>
      </c>
      <c r="G43" s="42" t="s">
        <v>533</v>
      </c>
      <c r="H43" s="42" t="s">
        <v>533</v>
      </c>
      <c r="I43" s="42" t="s">
        <v>533</v>
      </c>
      <c r="J43" s="43" t="s">
        <v>533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FGzikw8uydqqdMAoYHev/iCPCsy70+2PwrzInqLpOeU3B8MMD1qDk9rTHrrlMK7GLh1xJshwwxQHwr22BPnQ==" saltValue="UkWlRygX9zKAmX+LDAc8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1193</v>
      </c>
      <c r="L45" s="60">
        <v>1161</v>
      </c>
      <c r="M45" s="60">
        <v>1123</v>
      </c>
      <c r="N45" s="60">
        <v>998</v>
      </c>
      <c r="O45" s="61">
        <v>994</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x14ac:dyDescent="0.15">
      <c r="A48" s="48"/>
      <c r="B48" s="1234"/>
      <c r="C48" s="1235"/>
      <c r="D48" s="62"/>
      <c r="E48" s="1216" t="s">
        <v>14</v>
      </c>
      <c r="F48" s="1216"/>
      <c r="G48" s="1216"/>
      <c r="H48" s="1216"/>
      <c r="I48" s="1216"/>
      <c r="J48" s="1217"/>
      <c r="K48" s="63">
        <v>378</v>
      </c>
      <c r="L48" s="64">
        <v>372</v>
      </c>
      <c r="M48" s="64">
        <v>356</v>
      </c>
      <c r="N48" s="64">
        <v>354</v>
      </c>
      <c r="O48" s="65">
        <v>79</v>
      </c>
      <c r="P48" s="48"/>
      <c r="Q48" s="48"/>
      <c r="R48" s="48"/>
      <c r="S48" s="48"/>
      <c r="T48" s="48"/>
      <c r="U48" s="48"/>
    </row>
    <row r="49" spans="1:21" ht="30.75" customHeight="1" x14ac:dyDescent="0.15">
      <c r="A49" s="48"/>
      <c r="B49" s="1234"/>
      <c r="C49" s="1235"/>
      <c r="D49" s="62"/>
      <c r="E49" s="1216" t="s">
        <v>15</v>
      </c>
      <c r="F49" s="1216"/>
      <c r="G49" s="1216"/>
      <c r="H49" s="1216"/>
      <c r="I49" s="1216"/>
      <c r="J49" s="1217"/>
      <c r="K49" s="63">
        <v>177</v>
      </c>
      <c r="L49" s="64">
        <v>179</v>
      </c>
      <c r="M49" s="64">
        <v>183</v>
      </c>
      <c r="N49" s="64">
        <v>197</v>
      </c>
      <c r="O49" s="65">
        <v>202</v>
      </c>
      <c r="P49" s="48"/>
      <c r="Q49" s="48"/>
      <c r="R49" s="48"/>
      <c r="S49" s="48"/>
      <c r="T49" s="48"/>
      <c r="U49" s="48"/>
    </row>
    <row r="50" spans="1:21" ht="30.75" customHeight="1" x14ac:dyDescent="0.15">
      <c r="A50" s="48"/>
      <c r="B50" s="1234"/>
      <c r="C50" s="1235"/>
      <c r="D50" s="62"/>
      <c r="E50" s="1216" t="s">
        <v>16</v>
      </c>
      <c r="F50" s="1216"/>
      <c r="G50" s="1216"/>
      <c r="H50" s="1216"/>
      <c r="I50" s="1216"/>
      <c r="J50" s="1217"/>
      <c r="K50" s="63">
        <v>8</v>
      </c>
      <c r="L50" s="64">
        <v>44</v>
      </c>
      <c r="M50" s="64">
        <v>3</v>
      </c>
      <c r="N50" s="64">
        <v>81</v>
      </c>
      <c r="O50" s="65">
        <v>1</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533</v>
      </c>
      <c r="L51" s="64" t="s">
        <v>533</v>
      </c>
      <c r="M51" s="64" t="s">
        <v>533</v>
      </c>
      <c r="N51" s="64" t="s">
        <v>533</v>
      </c>
      <c r="O51" s="65" t="s">
        <v>533</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1516</v>
      </c>
      <c r="L52" s="64">
        <v>1508</v>
      </c>
      <c r="M52" s="64">
        <v>1529</v>
      </c>
      <c r="N52" s="64">
        <v>1502</v>
      </c>
      <c r="O52" s="65">
        <v>1221</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240</v>
      </c>
      <c r="L53" s="69">
        <v>248</v>
      </c>
      <c r="M53" s="69">
        <v>136</v>
      </c>
      <c r="N53" s="69">
        <v>128</v>
      </c>
      <c r="O53" s="70">
        <v>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F6MIc5Z8vo1CGD1/3grLRGq/WkNb63sz9rayorLLb0DR9IDXRN2Y4v8pdMrITQRlO5PpI22wnfteGq0pKQ/g==" saltValue="4VflqFCkDiEQvbw5Pv8B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52" t="s">
        <v>29</v>
      </c>
      <c r="C41" s="1253"/>
      <c r="D41" s="102"/>
      <c r="E41" s="1254" t="s">
        <v>30</v>
      </c>
      <c r="F41" s="1254"/>
      <c r="G41" s="1254"/>
      <c r="H41" s="1255"/>
      <c r="I41" s="103">
        <v>10808</v>
      </c>
      <c r="J41" s="104">
        <v>10327</v>
      </c>
      <c r="K41" s="104">
        <v>10445</v>
      </c>
      <c r="L41" s="104">
        <v>10248</v>
      </c>
      <c r="M41" s="105">
        <v>10265</v>
      </c>
    </row>
    <row r="42" spans="2:13" ht="27.75" customHeight="1" x14ac:dyDescent="0.15">
      <c r="B42" s="1242"/>
      <c r="C42" s="1243"/>
      <c r="D42" s="106"/>
      <c r="E42" s="1246" t="s">
        <v>31</v>
      </c>
      <c r="F42" s="1246"/>
      <c r="G42" s="1246"/>
      <c r="H42" s="1247"/>
      <c r="I42" s="107">
        <v>1523</v>
      </c>
      <c r="J42" s="108">
        <v>1191</v>
      </c>
      <c r="K42" s="108">
        <v>1065</v>
      </c>
      <c r="L42" s="108">
        <v>867</v>
      </c>
      <c r="M42" s="109">
        <v>867</v>
      </c>
    </row>
    <row r="43" spans="2:13" ht="27.75" customHeight="1" x14ac:dyDescent="0.15">
      <c r="B43" s="1242"/>
      <c r="C43" s="1243"/>
      <c r="D43" s="106"/>
      <c r="E43" s="1246" t="s">
        <v>32</v>
      </c>
      <c r="F43" s="1246"/>
      <c r="G43" s="1246"/>
      <c r="H43" s="1247"/>
      <c r="I43" s="107">
        <v>3416</v>
      </c>
      <c r="J43" s="108">
        <v>3397</v>
      </c>
      <c r="K43" s="108">
        <v>3336</v>
      </c>
      <c r="L43" s="108">
        <v>3206</v>
      </c>
      <c r="M43" s="109">
        <v>2276</v>
      </c>
    </row>
    <row r="44" spans="2:13" ht="27.75" customHeight="1" x14ac:dyDescent="0.15">
      <c r="B44" s="1242"/>
      <c r="C44" s="1243"/>
      <c r="D44" s="106"/>
      <c r="E44" s="1246" t="s">
        <v>33</v>
      </c>
      <c r="F44" s="1246"/>
      <c r="G44" s="1246"/>
      <c r="H44" s="1247"/>
      <c r="I44" s="107">
        <v>2179</v>
      </c>
      <c r="J44" s="108">
        <v>1931</v>
      </c>
      <c r="K44" s="108">
        <v>1703</v>
      </c>
      <c r="L44" s="108">
        <v>1501</v>
      </c>
      <c r="M44" s="109">
        <v>1360</v>
      </c>
    </row>
    <row r="45" spans="2:13" ht="27.75" customHeight="1" x14ac:dyDescent="0.15">
      <c r="B45" s="1242"/>
      <c r="C45" s="1243"/>
      <c r="D45" s="106"/>
      <c r="E45" s="1246" t="s">
        <v>34</v>
      </c>
      <c r="F45" s="1246"/>
      <c r="G45" s="1246"/>
      <c r="H45" s="1247"/>
      <c r="I45" s="107">
        <v>1160</v>
      </c>
      <c r="J45" s="108">
        <v>1316</v>
      </c>
      <c r="K45" s="108">
        <v>1217</v>
      </c>
      <c r="L45" s="108">
        <v>1304</v>
      </c>
      <c r="M45" s="109">
        <v>1358</v>
      </c>
    </row>
    <row r="46" spans="2:13" ht="27.75" customHeight="1" x14ac:dyDescent="0.15">
      <c r="B46" s="1242"/>
      <c r="C46" s="1243"/>
      <c r="D46" s="110"/>
      <c r="E46" s="1246" t="s">
        <v>35</v>
      </c>
      <c r="F46" s="1246"/>
      <c r="G46" s="1246"/>
      <c r="H46" s="1247"/>
      <c r="I46" s="107" t="s">
        <v>533</v>
      </c>
      <c r="J46" s="108" t="s">
        <v>533</v>
      </c>
      <c r="K46" s="108" t="s">
        <v>533</v>
      </c>
      <c r="L46" s="108" t="s">
        <v>533</v>
      </c>
      <c r="M46" s="109" t="s">
        <v>533</v>
      </c>
    </row>
    <row r="47" spans="2:13" ht="27.75" customHeight="1" x14ac:dyDescent="0.15">
      <c r="B47" s="1242"/>
      <c r="C47" s="1243"/>
      <c r="D47" s="111"/>
      <c r="E47" s="1256" t="s">
        <v>36</v>
      </c>
      <c r="F47" s="1257"/>
      <c r="G47" s="1257"/>
      <c r="H47" s="1258"/>
      <c r="I47" s="107" t="s">
        <v>533</v>
      </c>
      <c r="J47" s="108" t="s">
        <v>533</v>
      </c>
      <c r="K47" s="108" t="s">
        <v>533</v>
      </c>
      <c r="L47" s="108" t="s">
        <v>533</v>
      </c>
      <c r="M47" s="109" t="s">
        <v>533</v>
      </c>
    </row>
    <row r="48" spans="2:13" ht="27.75" customHeight="1" x14ac:dyDescent="0.15">
      <c r="B48" s="1242"/>
      <c r="C48" s="1243"/>
      <c r="D48" s="106"/>
      <c r="E48" s="1246" t="s">
        <v>37</v>
      </c>
      <c r="F48" s="1246"/>
      <c r="G48" s="1246"/>
      <c r="H48" s="1247"/>
      <c r="I48" s="107" t="s">
        <v>533</v>
      </c>
      <c r="J48" s="108" t="s">
        <v>533</v>
      </c>
      <c r="K48" s="108" t="s">
        <v>533</v>
      </c>
      <c r="L48" s="108" t="s">
        <v>533</v>
      </c>
      <c r="M48" s="109" t="s">
        <v>533</v>
      </c>
    </row>
    <row r="49" spans="2:13" ht="27.75" customHeight="1" x14ac:dyDescent="0.15">
      <c r="B49" s="1244"/>
      <c r="C49" s="1245"/>
      <c r="D49" s="106"/>
      <c r="E49" s="1246" t="s">
        <v>38</v>
      </c>
      <c r="F49" s="1246"/>
      <c r="G49" s="1246"/>
      <c r="H49" s="1247"/>
      <c r="I49" s="107" t="s">
        <v>533</v>
      </c>
      <c r="J49" s="108" t="s">
        <v>533</v>
      </c>
      <c r="K49" s="108" t="s">
        <v>533</v>
      </c>
      <c r="L49" s="108" t="s">
        <v>533</v>
      </c>
      <c r="M49" s="109" t="s">
        <v>533</v>
      </c>
    </row>
    <row r="50" spans="2:13" ht="27.75" customHeight="1" x14ac:dyDescent="0.15">
      <c r="B50" s="1240" t="s">
        <v>39</v>
      </c>
      <c r="C50" s="1241"/>
      <c r="D50" s="112"/>
      <c r="E50" s="1246" t="s">
        <v>40</v>
      </c>
      <c r="F50" s="1246"/>
      <c r="G50" s="1246"/>
      <c r="H50" s="1247"/>
      <c r="I50" s="107">
        <v>4095</v>
      </c>
      <c r="J50" s="108">
        <v>2780</v>
      </c>
      <c r="K50" s="108">
        <v>2636</v>
      </c>
      <c r="L50" s="108">
        <v>1898</v>
      </c>
      <c r="M50" s="109">
        <v>2227</v>
      </c>
    </row>
    <row r="51" spans="2:13" ht="27.75" customHeight="1" x14ac:dyDescent="0.15">
      <c r="B51" s="1242"/>
      <c r="C51" s="1243"/>
      <c r="D51" s="106"/>
      <c r="E51" s="1246" t="s">
        <v>41</v>
      </c>
      <c r="F51" s="1246"/>
      <c r="G51" s="1246"/>
      <c r="H51" s="1247"/>
      <c r="I51" s="107">
        <v>5350</v>
      </c>
      <c r="J51" s="108">
        <v>5139</v>
      </c>
      <c r="K51" s="108">
        <v>4919</v>
      </c>
      <c r="L51" s="108">
        <v>4608</v>
      </c>
      <c r="M51" s="109">
        <v>4176</v>
      </c>
    </row>
    <row r="52" spans="2:13" ht="27.75" customHeight="1" x14ac:dyDescent="0.15">
      <c r="B52" s="1244"/>
      <c r="C52" s="1245"/>
      <c r="D52" s="106"/>
      <c r="E52" s="1246" t="s">
        <v>42</v>
      </c>
      <c r="F52" s="1246"/>
      <c r="G52" s="1246"/>
      <c r="H52" s="1247"/>
      <c r="I52" s="107">
        <v>10486</v>
      </c>
      <c r="J52" s="108">
        <v>9698</v>
      </c>
      <c r="K52" s="108">
        <v>9427</v>
      </c>
      <c r="L52" s="108">
        <v>9066</v>
      </c>
      <c r="M52" s="109">
        <v>8695</v>
      </c>
    </row>
    <row r="53" spans="2:13" ht="27.75" customHeight="1" thickBot="1" x14ac:dyDescent="0.2">
      <c r="B53" s="1248" t="s">
        <v>20</v>
      </c>
      <c r="C53" s="1249"/>
      <c r="D53" s="113"/>
      <c r="E53" s="1250" t="s">
        <v>43</v>
      </c>
      <c r="F53" s="1250"/>
      <c r="G53" s="1250"/>
      <c r="H53" s="1251"/>
      <c r="I53" s="114">
        <v>-845</v>
      </c>
      <c r="J53" s="115">
        <v>545</v>
      </c>
      <c r="K53" s="115">
        <v>784</v>
      </c>
      <c r="L53" s="115">
        <v>1555</v>
      </c>
      <c r="M53" s="116">
        <v>1028</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2P0Eyao5aQcSrBemw/ANiYGySvBOQIRx/JBdWFuXcJ5LHNTBY9Bvn4uV7aNnbCruwtI7z0LyfmPDSVL42ziDg==" saltValue="HyiKsCrMMfjbhLy3+Rbj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46</v>
      </c>
      <c r="D55" s="1267"/>
      <c r="E55" s="1268"/>
      <c r="F55" s="128">
        <v>1264</v>
      </c>
      <c r="G55" s="128">
        <v>946</v>
      </c>
      <c r="H55" s="129">
        <v>1435</v>
      </c>
    </row>
    <row r="56" spans="2:8" ht="52.5" customHeight="1" x14ac:dyDescent="0.15">
      <c r="B56" s="130"/>
      <c r="C56" s="1269" t="s">
        <v>47</v>
      </c>
      <c r="D56" s="1269"/>
      <c r="E56" s="1270"/>
      <c r="F56" s="131">
        <v>2</v>
      </c>
      <c r="G56" s="131">
        <v>2</v>
      </c>
      <c r="H56" s="132">
        <v>2</v>
      </c>
    </row>
    <row r="57" spans="2:8" ht="53.25" customHeight="1" x14ac:dyDescent="0.15">
      <c r="B57" s="130"/>
      <c r="C57" s="1271" t="s">
        <v>48</v>
      </c>
      <c r="D57" s="1271"/>
      <c r="E57" s="1272"/>
      <c r="F57" s="133">
        <v>1472</v>
      </c>
      <c r="G57" s="133">
        <v>723</v>
      </c>
      <c r="H57" s="134">
        <v>588</v>
      </c>
    </row>
    <row r="58" spans="2:8" ht="45.75" customHeight="1" x14ac:dyDescent="0.15">
      <c r="B58" s="135"/>
      <c r="C58" s="1259" t="s">
        <v>601</v>
      </c>
      <c r="D58" s="1260"/>
      <c r="E58" s="1261"/>
      <c r="F58" s="136">
        <v>495</v>
      </c>
      <c r="G58" s="136">
        <v>277</v>
      </c>
      <c r="H58" s="137">
        <v>176</v>
      </c>
    </row>
    <row r="59" spans="2:8" ht="45.75" customHeight="1" x14ac:dyDescent="0.15">
      <c r="B59" s="135"/>
      <c r="C59" s="1259" t="s">
        <v>602</v>
      </c>
      <c r="D59" s="1260"/>
      <c r="E59" s="1261"/>
      <c r="F59" s="136">
        <v>153</v>
      </c>
      <c r="G59" s="136">
        <v>153</v>
      </c>
      <c r="H59" s="137">
        <v>153</v>
      </c>
    </row>
    <row r="60" spans="2:8" ht="45.75" customHeight="1" x14ac:dyDescent="0.15">
      <c r="B60" s="135"/>
      <c r="C60" s="1259" t="s">
        <v>603</v>
      </c>
      <c r="D60" s="1260"/>
      <c r="E60" s="1261"/>
      <c r="F60" s="136" t="s">
        <v>583</v>
      </c>
      <c r="G60" s="136" t="s">
        <v>583</v>
      </c>
      <c r="H60" s="137">
        <v>79</v>
      </c>
    </row>
    <row r="61" spans="2:8" ht="45.75" customHeight="1" x14ac:dyDescent="0.15">
      <c r="B61" s="135"/>
      <c r="C61" s="1259" t="s">
        <v>604</v>
      </c>
      <c r="D61" s="1260"/>
      <c r="E61" s="1261"/>
      <c r="F61" s="136">
        <v>383</v>
      </c>
      <c r="G61" s="136">
        <v>81</v>
      </c>
      <c r="H61" s="137">
        <v>75</v>
      </c>
    </row>
    <row r="62" spans="2:8" ht="45.75" customHeight="1" thickBot="1" x14ac:dyDescent="0.2">
      <c r="B62" s="138"/>
      <c r="C62" s="1262" t="s">
        <v>605</v>
      </c>
      <c r="D62" s="1263"/>
      <c r="E62" s="1264"/>
      <c r="F62" s="139">
        <v>191</v>
      </c>
      <c r="G62" s="139">
        <v>116</v>
      </c>
      <c r="H62" s="140">
        <v>56</v>
      </c>
    </row>
    <row r="63" spans="2:8" ht="52.5" customHeight="1" thickBot="1" x14ac:dyDescent="0.2">
      <c r="B63" s="141"/>
      <c r="C63" s="1265" t="s">
        <v>49</v>
      </c>
      <c r="D63" s="1265"/>
      <c r="E63" s="1266"/>
      <c r="F63" s="142">
        <v>2738</v>
      </c>
      <c r="G63" s="142">
        <v>1672</v>
      </c>
      <c r="H63" s="143">
        <v>2026</v>
      </c>
    </row>
    <row r="64" spans="2:8" ht="15" customHeight="1" x14ac:dyDescent="0.15"/>
  </sheetData>
  <sheetProtection algorithmName="SHA-512" hashValue="/uyKLTuL1kgSGB/ERcVPZnp2Bqaz9gfYsiJ82rmFS54md5wXVrvjekFvp9Bcek6EyXUxi8a5lHvMpogrwFPYFQ==" saltValue="fPFo+VxKTOllqFg9yAvT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557</v>
      </c>
      <c r="G2" s="157"/>
      <c r="H2" s="158"/>
    </row>
    <row r="3" spans="1:8" x14ac:dyDescent="0.15">
      <c r="A3" s="154" t="s">
        <v>550</v>
      </c>
      <c r="B3" s="159"/>
      <c r="C3" s="160"/>
      <c r="D3" s="161">
        <v>39979</v>
      </c>
      <c r="E3" s="162"/>
      <c r="F3" s="163">
        <v>57295</v>
      </c>
      <c r="G3" s="164"/>
      <c r="H3" s="165"/>
    </row>
    <row r="4" spans="1:8" x14ac:dyDescent="0.15">
      <c r="A4" s="166"/>
      <c r="B4" s="167"/>
      <c r="C4" s="168"/>
      <c r="D4" s="169">
        <v>29100</v>
      </c>
      <c r="E4" s="170"/>
      <c r="F4" s="171">
        <v>32771</v>
      </c>
      <c r="G4" s="172"/>
      <c r="H4" s="173"/>
    </row>
    <row r="5" spans="1:8" x14ac:dyDescent="0.15">
      <c r="A5" s="154" t="s">
        <v>552</v>
      </c>
      <c r="B5" s="159"/>
      <c r="C5" s="160"/>
      <c r="D5" s="161">
        <v>32158</v>
      </c>
      <c r="E5" s="162"/>
      <c r="F5" s="163">
        <v>54110</v>
      </c>
      <c r="G5" s="164"/>
      <c r="H5" s="165"/>
    </row>
    <row r="6" spans="1:8" x14ac:dyDescent="0.15">
      <c r="A6" s="166"/>
      <c r="B6" s="167"/>
      <c r="C6" s="168"/>
      <c r="D6" s="169">
        <v>19445</v>
      </c>
      <c r="E6" s="170"/>
      <c r="F6" s="171">
        <v>30620</v>
      </c>
      <c r="G6" s="172"/>
      <c r="H6" s="173"/>
    </row>
    <row r="7" spans="1:8" x14ac:dyDescent="0.15">
      <c r="A7" s="154" t="s">
        <v>553</v>
      </c>
      <c r="B7" s="159"/>
      <c r="C7" s="160"/>
      <c r="D7" s="161">
        <v>33699</v>
      </c>
      <c r="E7" s="162"/>
      <c r="F7" s="163">
        <v>54684</v>
      </c>
      <c r="G7" s="164"/>
      <c r="H7" s="165"/>
    </row>
    <row r="8" spans="1:8" x14ac:dyDescent="0.15">
      <c r="A8" s="166"/>
      <c r="B8" s="167"/>
      <c r="C8" s="168"/>
      <c r="D8" s="169">
        <v>16476</v>
      </c>
      <c r="E8" s="170"/>
      <c r="F8" s="171">
        <v>32829</v>
      </c>
      <c r="G8" s="172"/>
      <c r="H8" s="173"/>
    </row>
    <row r="9" spans="1:8" x14ac:dyDescent="0.15">
      <c r="A9" s="154" t="s">
        <v>554</v>
      </c>
      <c r="B9" s="159"/>
      <c r="C9" s="160"/>
      <c r="D9" s="161">
        <v>26557</v>
      </c>
      <c r="E9" s="162"/>
      <c r="F9" s="163">
        <v>62383</v>
      </c>
      <c r="G9" s="164"/>
      <c r="H9" s="165"/>
    </row>
    <row r="10" spans="1:8" x14ac:dyDescent="0.15">
      <c r="A10" s="166"/>
      <c r="B10" s="167"/>
      <c r="C10" s="168"/>
      <c r="D10" s="169">
        <v>18439</v>
      </c>
      <c r="E10" s="170"/>
      <c r="F10" s="171">
        <v>35325</v>
      </c>
      <c r="G10" s="172"/>
      <c r="H10" s="173"/>
    </row>
    <row r="11" spans="1:8" x14ac:dyDescent="0.15">
      <c r="A11" s="154" t="s">
        <v>555</v>
      </c>
      <c r="B11" s="159"/>
      <c r="C11" s="160"/>
      <c r="D11" s="161">
        <v>32573</v>
      </c>
      <c r="E11" s="162"/>
      <c r="F11" s="163">
        <v>63812</v>
      </c>
      <c r="G11" s="164"/>
      <c r="H11" s="165"/>
    </row>
    <row r="12" spans="1:8" x14ac:dyDescent="0.15">
      <c r="A12" s="166"/>
      <c r="B12" s="167"/>
      <c r="C12" s="174"/>
      <c r="D12" s="169">
        <v>11216</v>
      </c>
      <c r="E12" s="170"/>
      <c r="F12" s="171">
        <v>33848</v>
      </c>
      <c r="G12" s="172"/>
      <c r="H12" s="173"/>
    </row>
    <row r="13" spans="1:8" x14ac:dyDescent="0.15">
      <c r="A13" s="154"/>
      <c r="B13" s="159"/>
      <c r="C13" s="175"/>
      <c r="D13" s="176">
        <v>32993</v>
      </c>
      <c r="E13" s="177"/>
      <c r="F13" s="178">
        <v>58457</v>
      </c>
      <c r="G13" s="179"/>
      <c r="H13" s="165"/>
    </row>
    <row r="14" spans="1:8" x14ac:dyDescent="0.15">
      <c r="A14" s="166"/>
      <c r="B14" s="167"/>
      <c r="C14" s="168"/>
      <c r="D14" s="169">
        <v>18935</v>
      </c>
      <c r="E14" s="170"/>
      <c r="F14" s="171">
        <v>33079</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3.96</v>
      </c>
      <c r="C19" s="180">
        <f>ROUND(VALUE(SUBSTITUTE(実質収支比率等に係る経年分析!G$48,"▲","-")),2)</f>
        <v>5.37</v>
      </c>
      <c r="D19" s="180">
        <f>ROUND(VALUE(SUBSTITUTE(実質収支比率等に係る経年分析!H$48,"▲","-")),2)</f>
        <v>5.09</v>
      </c>
      <c r="E19" s="180">
        <f>ROUND(VALUE(SUBSTITUTE(実質収支比率等に係る経年分析!I$48,"▲","-")),2)</f>
        <v>6.22</v>
      </c>
      <c r="F19" s="180">
        <f>ROUND(VALUE(SUBSTITUTE(実質収支比率等に係る経年分析!J$48,"▲","-")),2)</f>
        <v>9.25</v>
      </c>
    </row>
    <row r="20" spans="1:11" x14ac:dyDescent="0.15">
      <c r="A20" s="180" t="s">
        <v>53</v>
      </c>
      <c r="B20" s="180">
        <f>ROUND(VALUE(SUBSTITUTE(実質収支比率等に係る経年分析!F$47,"▲","-")),2)</f>
        <v>13.51</v>
      </c>
      <c r="C20" s="180">
        <f>ROUND(VALUE(SUBSTITUTE(実質収支比率等に係る経年分析!G$47,"▲","-")),2)</f>
        <v>7.97</v>
      </c>
      <c r="D20" s="180">
        <f>ROUND(VALUE(SUBSTITUTE(実質収支比率等に係る経年分析!H$47,"▲","-")),2)</f>
        <v>11.31</v>
      </c>
      <c r="E20" s="180">
        <f>ROUND(VALUE(SUBSTITUTE(実質収支比率等に係る経年分析!I$47,"▲","-")),2)</f>
        <v>8.4</v>
      </c>
      <c r="F20" s="180">
        <f>ROUND(VALUE(SUBSTITUTE(実質収支比率等に係る経年分析!J$47,"▲","-")),2)</f>
        <v>12.38</v>
      </c>
    </row>
    <row r="21" spans="1:11" x14ac:dyDescent="0.15">
      <c r="A21" s="180" t="s">
        <v>54</v>
      </c>
      <c r="B21" s="180">
        <f>IF(ISNUMBER(VALUE(SUBSTITUTE(実質収支比率等に係る経年分析!F$49,"▲","-"))),ROUND(VALUE(SUBSTITUTE(実質収支比率等に係る経年分析!F$49,"▲","-")),2),NA())</f>
        <v>-10.56</v>
      </c>
      <c r="C21" s="180">
        <f>IF(ISNUMBER(VALUE(SUBSTITUTE(実質収支比率等に係る経年分析!G$49,"▲","-"))),ROUND(VALUE(SUBSTITUTE(実質収支比率等に係る経年分析!G$49,"▲","-")),2),NA())</f>
        <v>-4.71</v>
      </c>
      <c r="D21" s="180">
        <f>IF(ISNUMBER(VALUE(SUBSTITUTE(実質収支比率等に係る経年分析!H$49,"▲","-"))),ROUND(VALUE(SUBSTITUTE(実質収支比率等に係る経年分析!H$49,"▲","-")),2),NA())</f>
        <v>3.05</v>
      </c>
      <c r="E21" s="180">
        <f>IF(ISNUMBER(VALUE(SUBSTITUTE(実質収支比率等に係る経年分析!I$49,"▲","-"))),ROUND(VALUE(SUBSTITUTE(実質収支比率等に係る経年分析!I$49,"▲","-")),2),NA())</f>
        <v>-1.64</v>
      </c>
      <c r="F21" s="180">
        <f>IF(ISNUMBER(VALUE(SUBSTITUTE(実質収支比率等に係る経年分析!J$49,"▲","-"))),ROUND(VALUE(SUBSTITUTE(実質収支比率等に係る経年分析!J$49,"▲","-")),2),NA())</f>
        <v>7.42</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羽村市下水道事業会計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羽村市後期高齢者医療会計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羽村市福生都市計画事業羽村駅西口土地区画整理事業会計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x14ac:dyDescent="0.15">
      <c r="A33" s="181" t="str">
        <f>IF(連結実質赤字比率に係る赤字・黒字の構成分析!C$37="",NA(),連結実質赤字比率に係る赤字・黒字の構成分析!C$37)</f>
        <v>羽村市介護保険事業会計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x14ac:dyDescent="0.15">
      <c r="A34" s="181" t="str">
        <f>IF(連結実質赤字比率に係る赤字・黒字の構成分析!C$36="",NA(),連結実質赤字比率に係る赤字・黒字の構成分析!C$36)</f>
        <v>羽村市国民健康保険事業会計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羽村市水道事業会計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8.36</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1516</v>
      </c>
      <c r="E42" s="182"/>
      <c r="F42" s="182"/>
      <c r="G42" s="182">
        <f>'実質公債費比率（分子）の構造'!L$52</f>
        <v>1508</v>
      </c>
      <c r="H42" s="182"/>
      <c r="I42" s="182"/>
      <c r="J42" s="182">
        <f>'実質公債費比率（分子）の構造'!M$52</f>
        <v>1529</v>
      </c>
      <c r="K42" s="182"/>
      <c r="L42" s="182"/>
      <c r="M42" s="182">
        <f>'実質公債費比率（分子）の構造'!N$52</f>
        <v>1502</v>
      </c>
      <c r="N42" s="182"/>
      <c r="O42" s="182"/>
      <c r="P42" s="182">
        <f>'実質公債費比率（分子）の構造'!O$52</f>
        <v>1221</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8</v>
      </c>
      <c r="C44" s="182"/>
      <c r="D44" s="182"/>
      <c r="E44" s="182">
        <f>'実質公債費比率（分子）の構造'!L$50</f>
        <v>44</v>
      </c>
      <c r="F44" s="182"/>
      <c r="G44" s="182"/>
      <c r="H44" s="182">
        <f>'実質公債費比率（分子）の構造'!M$50</f>
        <v>3</v>
      </c>
      <c r="I44" s="182"/>
      <c r="J44" s="182"/>
      <c r="K44" s="182">
        <f>'実質公債費比率（分子）の構造'!N$50</f>
        <v>81</v>
      </c>
      <c r="L44" s="182"/>
      <c r="M44" s="182"/>
      <c r="N44" s="182">
        <f>'実質公債費比率（分子）の構造'!O$50</f>
        <v>1</v>
      </c>
      <c r="O44" s="182"/>
      <c r="P44" s="182"/>
    </row>
    <row r="45" spans="1:16" x14ac:dyDescent="0.15">
      <c r="A45" s="182" t="s">
        <v>64</v>
      </c>
      <c r="B45" s="182">
        <f>'実質公債費比率（分子）の構造'!K$49</f>
        <v>177</v>
      </c>
      <c r="C45" s="182"/>
      <c r="D45" s="182"/>
      <c r="E45" s="182">
        <f>'実質公債費比率（分子）の構造'!L$49</f>
        <v>179</v>
      </c>
      <c r="F45" s="182"/>
      <c r="G45" s="182"/>
      <c r="H45" s="182">
        <f>'実質公債費比率（分子）の構造'!M$49</f>
        <v>183</v>
      </c>
      <c r="I45" s="182"/>
      <c r="J45" s="182"/>
      <c r="K45" s="182">
        <f>'実質公債費比率（分子）の構造'!N$49</f>
        <v>197</v>
      </c>
      <c r="L45" s="182"/>
      <c r="M45" s="182"/>
      <c r="N45" s="182">
        <f>'実質公債費比率（分子）の構造'!O$49</f>
        <v>202</v>
      </c>
      <c r="O45" s="182"/>
      <c r="P45" s="182"/>
    </row>
    <row r="46" spans="1:16" x14ac:dyDescent="0.15">
      <c r="A46" s="182" t="s">
        <v>65</v>
      </c>
      <c r="B46" s="182">
        <f>'実質公債費比率（分子）の構造'!K$48</f>
        <v>378</v>
      </c>
      <c r="C46" s="182"/>
      <c r="D46" s="182"/>
      <c r="E46" s="182">
        <f>'実質公債費比率（分子）の構造'!L$48</f>
        <v>372</v>
      </c>
      <c r="F46" s="182"/>
      <c r="G46" s="182"/>
      <c r="H46" s="182">
        <f>'実質公債費比率（分子）の構造'!M$48</f>
        <v>356</v>
      </c>
      <c r="I46" s="182"/>
      <c r="J46" s="182"/>
      <c r="K46" s="182">
        <f>'実質公債費比率（分子）の構造'!N$48</f>
        <v>354</v>
      </c>
      <c r="L46" s="182"/>
      <c r="M46" s="182"/>
      <c r="N46" s="182">
        <f>'実質公債費比率（分子）の構造'!O$48</f>
        <v>79</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1193</v>
      </c>
      <c r="C49" s="182"/>
      <c r="D49" s="182"/>
      <c r="E49" s="182">
        <f>'実質公債費比率（分子）の構造'!L$45</f>
        <v>1161</v>
      </c>
      <c r="F49" s="182"/>
      <c r="G49" s="182"/>
      <c r="H49" s="182">
        <f>'実質公債費比率（分子）の構造'!M$45</f>
        <v>1123</v>
      </c>
      <c r="I49" s="182"/>
      <c r="J49" s="182"/>
      <c r="K49" s="182">
        <f>'実質公債費比率（分子）の構造'!N$45</f>
        <v>998</v>
      </c>
      <c r="L49" s="182"/>
      <c r="M49" s="182"/>
      <c r="N49" s="182">
        <f>'実質公債費比率（分子）の構造'!O$45</f>
        <v>994</v>
      </c>
      <c r="O49" s="182"/>
      <c r="P49" s="182"/>
    </row>
    <row r="50" spans="1:16" x14ac:dyDescent="0.15">
      <c r="A50" s="182" t="s">
        <v>69</v>
      </c>
      <c r="B50" s="182" t="e">
        <f>NA()</f>
        <v>#N/A</v>
      </c>
      <c r="C50" s="182">
        <f>IF(ISNUMBER('実質公債費比率（分子）の構造'!K$53),'実質公債費比率（分子）の構造'!K$53,NA())</f>
        <v>240</v>
      </c>
      <c r="D50" s="182" t="e">
        <f>NA()</f>
        <v>#N/A</v>
      </c>
      <c r="E50" s="182" t="e">
        <f>NA()</f>
        <v>#N/A</v>
      </c>
      <c r="F50" s="182">
        <f>IF(ISNUMBER('実質公債費比率（分子）の構造'!L$53),'実質公債費比率（分子）の構造'!L$53,NA())</f>
        <v>248</v>
      </c>
      <c r="G50" s="182" t="e">
        <f>NA()</f>
        <v>#N/A</v>
      </c>
      <c r="H50" s="182" t="e">
        <f>NA()</f>
        <v>#N/A</v>
      </c>
      <c r="I50" s="182">
        <f>IF(ISNUMBER('実質公債費比率（分子）の構造'!M$53),'実質公債費比率（分子）の構造'!M$53,NA())</f>
        <v>136</v>
      </c>
      <c r="J50" s="182" t="e">
        <f>NA()</f>
        <v>#N/A</v>
      </c>
      <c r="K50" s="182" t="e">
        <f>NA()</f>
        <v>#N/A</v>
      </c>
      <c r="L50" s="182">
        <f>IF(ISNUMBER('実質公債費比率（分子）の構造'!N$53),'実質公債費比率（分子）の構造'!N$53,NA())</f>
        <v>128</v>
      </c>
      <c r="M50" s="182" t="e">
        <f>NA()</f>
        <v>#N/A</v>
      </c>
      <c r="N50" s="182" t="e">
        <f>NA()</f>
        <v>#N/A</v>
      </c>
      <c r="O50" s="182">
        <f>IF(ISNUMBER('実質公債費比率（分子）の構造'!O$53),'実質公債費比率（分子）の構造'!O$53,NA())</f>
        <v>55</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10486</v>
      </c>
      <c r="E56" s="181"/>
      <c r="F56" s="181"/>
      <c r="G56" s="181">
        <f>'将来負担比率（分子）の構造'!J$52</f>
        <v>9698</v>
      </c>
      <c r="H56" s="181"/>
      <c r="I56" s="181"/>
      <c r="J56" s="181">
        <f>'将来負担比率（分子）の構造'!K$52</f>
        <v>9427</v>
      </c>
      <c r="K56" s="181"/>
      <c r="L56" s="181"/>
      <c r="M56" s="181">
        <f>'将来負担比率（分子）の構造'!L$52</f>
        <v>9066</v>
      </c>
      <c r="N56" s="181"/>
      <c r="O56" s="181"/>
      <c r="P56" s="181">
        <f>'将来負担比率（分子）の構造'!M$52</f>
        <v>8695</v>
      </c>
    </row>
    <row r="57" spans="1:16" x14ac:dyDescent="0.15">
      <c r="A57" s="181" t="s">
        <v>41</v>
      </c>
      <c r="B57" s="181"/>
      <c r="C57" s="181"/>
      <c r="D57" s="181">
        <f>'将来負担比率（分子）の構造'!I$51</f>
        <v>5350</v>
      </c>
      <c r="E57" s="181"/>
      <c r="F57" s="181"/>
      <c r="G57" s="181">
        <f>'将来負担比率（分子）の構造'!J$51</f>
        <v>5139</v>
      </c>
      <c r="H57" s="181"/>
      <c r="I57" s="181"/>
      <c r="J57" s="181">
        <f>'将来負担比率（分子）の構造'!K$51</f>
        <v>4919</v>
      </c>
      <c r="K57" s="181"/>
      <c r="L57" s="181"/>
      <c r="M57" s="181">
        <f>'将来負担比率（分子）の構造'!L$51</f>
        <v>4608</v>
      </c>
      <c r="N57" s="181"/>
      <c r="O57" s="181"/>
      <c r="P57" s="181">
        <f>'将来負担比率（分子）の構造'!M$51</f>
        <v>4176</v>
      </c>
    </row>
    <row r="58" spans="1:16" x14ac:dyDescent="0.15">
      <c r="A58" s="181" t="s">
        <v>40</v>
      </c>
      <c r="B58" s="181"/>
      <c r="C58" s="181"/>
      <c r="D58" s="181">
        <f>'将来負担比率（分子）の構造'!I$50</f>
        <v>4095</v>
      </c>
      <c r="E58" s="181"/>
      <c r="F58" s="181"/>
      <c r="G58" s="181">
        <f>'将来負担比率（分子）の構造'!J$50</f>
        <v>2780</v>
      </c>
      <c r="H58" s="181"/>
      <c r="I58" s="181"/>
      <c r="J58" s="181">
        <f>'将来負担比率（分子）の構造'!K$50</f>
        <v>2636</v>
      </c>
      <c r="K58" s="181"/>
      <c r="L58" s="181"/>
      <c r="M58" s="181">
        <f>'将来負担比率（分子）の構造'!L$50</f>
        <v>1898</v>
      </c>
      <c r="N58" s="181"/>
      <c r="O58" s="181"/>
      <c r="P58" s="181">
        <f>'将来負担比率（分子）の構造'!M$50</f>
        <v>2227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1160</v>
      </c>
      <c r="C62" s="181"/>
      <c r="D62" s="181"/>
      <c r="E62" s="181">
        <f>'将来負担比率（分子）の構造'!J$45</f>
        <v>1316</v>
      </c>
      <c r="F62" s="181"/>
      <c r="G62" s="181"/>
      <c r="H62" s="181">
        <f>'将来負担比率（分子）の構造'!K$45</f>
        <v>1217</v>
      </c>
      <c r="I62" s="181"/>
      <c r="J62" s="181"/>
      <c r="K62" s="181">
        <f>'将来負担比率（分子）の構造'!L$45</f>
        <v>1304</v>
      </c>
      <c r="L62" s="181"/>
      <c r="M62" s="181"/>
      <c r="N62" s="181">
        <f>'将来負担比率（分子）の構造'!M$45</f>
        <v>1358</v>
      </c>
      <c r="O62" s="181"/>
      <c r="P62" s="181"/>
    </row>
    <row r="63" spans="1:16" x14ac:dyDescent="0.15">
      <c r="A63" s="181" t="s">
        <v>33</v>
      </c>
      <c r="B63" s="181">
        <f>'将来負担比率（分子）の構造'!I$44</f>
        <v>2179</v>
      </c>
      <c r="C63" s="181"/>
      <c r="D63" s="181"/>
      <c r="E63" s="181">
        <f>'将来負担比率（分子）の構造'!J$44</f>
        <v>1931</v>
      </c>
      <c r="F63" s="181"/>
      <c r="G63" s="181"/>
      <c r="H63" s="181">
        <f>'将来負担比率（分子）の構造'!K$44</f>
        <v>1703</v>
      </c>
      <c r="I63" s="181"/>
      <c r="J63" s="181"/>
      <c r="K63" s="181">
        <f>'将来負担比率（分子）の構造'!L$44</f>
        <v>1501</v>
      </c>
      <c r="L63" s="181"/>
      <c r="M63" s="181"/>
      <c r="N63" s="181">
        <f>'将来負担比率（分子）の構造'!M$44</f>
        <v>1360</v>
      </c>
      <c r="O63" s="181"/>
      <c r="P63" s="181"/>
    </row>
    <row r="64" spans="1:16" x14ac:dyDescent="0.15">
      <c r="A64" s="181" t="s">
        <v>32</v>
      </c>
      <c r="B64" s="181">
        <f>'将来負担比率（分子）の構造'!I$43</f>
        <v>3416</v>
      </c>
      <c r="C64" s="181"/>
      <c r="D64" s="181"/>
      <c r="E64" s="181">
        <f>'将来負担比率（分子）の構造'!J$43</f>
        <v>3397</v>
      </c>
      <c r="F64" s="181"/>
      <c r="G64" s="181"/>
      <c r="H64" s="181">
        <f>'将来負担比率（分子）の構造'!K$43</f>
        <v>3336</v>
      </c>
      <c r="I64" s="181"/>
      <c r="J64" s="181"/>
      <c r="K64" s="181">
        <f>'将来負担比率（分子）の構造'!L$43</f>
        <v>3206</v>
      </c>
      <c r="L64" s="181"/>
      <c r="M64" s="181"/>
      <c r="N64" s="181">
        <f>'将来負担比率（分子）の構造'!M$43</f>
        <v>2276</v>
      </c>
      <c r="O64" s="181"/>
      <c r="P64" s="181"/>
    </row>
    <row r="65" spans="1:16" x14ac:dyDescent="0.15">
      <c r="A65" s="181" t="s">
        <v>31</v>
      </c>
      <c r="B65" s="181">
        <f>'将来負担比率（分子）の構造'!I$42</f>
        <v>1523</v>
      </c>
      <c r="C65" s="181"/>
      <c r="D65" s="181"/>
      <c r="E65" s="181">
        <f>'将来負担比率（分子）の構造'!J$42</f>
        <v>1191</v>
      </c>
      <c r="F65" s="181"/>
      <c r="G65" s="181"/>
      <c r="H65" s="181">
        <f>'将来負担比率（分子）の構造'!K$42</f>
        <v>1065</v>
      </c>
      <c r="I65" s="181"/>
      <c r="J65" s="181"/>
      <c r="K65" s="181">
        <f>'将来負担比率（分子）の構造'!L$42</f>
        <v>867</v>
      </c>
      <c r="L65" s="181"/>
      <c r="M65" s="181"/>
      <c r="N65" s="181">
        <f>'将来負担比率（分子）の構造'!M$42</f>
        <v>867</v>
      </c>
      <c r="O65" s="181"/>
      <c r="P65" s="181"/>
    </row>
    <row r="66" spans="1:16" x14ac:dyDescent="0.15">
      <c r="A66" s="181" t="s">
        <v>30</v>
      </c>
      <c r="B66" s="181">
        <f>'将来負担比率（分子）の構造'!I$41</f>
        <v>10808</v>
      </c>
      <c r="C66" s="181"/>
      <c r="D66" s="181"/>
      <c r="E66" s="181">
        <f>'将来負担比率（分子）の構造'!J$41</f>
        <v>10327</v>
      </c>
      <c r="F66" s="181"/>
      <c r="G66" s="181"/>
      <c r="H66" s="181">
        <f>'将来負担比率（分子）の構造'!K$41</f>
        <v>10445</v>
      </c>
      <c r="I66" s="181"/>
      <c r="J66" s="181"/>
      <c r="K66" s="181">
        <f>'将来負担比率（分子）の構造'!L$41</f>
        <v>10248</v>
      </c>
      <c r="L66" s="181"/>
      <c r="M66" s="181"/>
      <c r="N66" s="181">
        <f>'将来負担比率（分子）の構造'!M$41</f>
        <v>10265</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545</v>
      </c>
      <c r="G67" s="181" t="e">
        <f>NA()</f>
        <v>#N/A</v>
      </c>
      <c r="H67" s="181" t="e">
        <f>NA()</f>
        <v>#N/A</v>
      </c>
      <c r="I67" s="181">
        <f>IF(ISNUMBER('将来負担比率（分子）の構造'!K$53), IF('将来負担比率（分子）の構造'!K$53 &lt; 0, 0, '将来負担比率（分子）の構造'!K$53), NA())</f>
        <v>784</v>
      </c>
      <c r="J67" s="181" t="e">
        <f>NA()</f>
        <v>#N/A</v>
      </c>
      <c r="K67" s="181" t="e">
        <f>NA()</f>
        <v>#N/A</v>
      </c>
      <c r="L67" s="181">
        <f>IF(ISNUMBER('将来負担比率（分子）の構造'!L$53), IF('将来負担比率（分子）の構造'!L$53 &lt; 0, 0, '将来負担比率（分子）の構造'!L$53), NA())</f>
        <v>1555</v>
      </c>
      <c r="M67" s="181" t="e">
        <f>NA()</f>
        <v>#N/A</v>
      </c>
      <c r="N67" s="181" t="e">
        <f>NA()</f>
        <v>#N/A</v>
      </c>
      <c r="O67" s="181">
        <f>IF(ISNUMBER('将来負担比率（分子）の構造'!M$53), IF('将来負担比率（分子）の構造'!M$53 &lt; 0, 0, '将来負担比率（分子）の構造'!M$53), NA())</f>
        <v>1028</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1264</v>
      </c>
      <c r="C72" s="185">
        <f>基金残高に係る経年分析!G55</f>
        <v>946</v>
      </c>
      <c r="D72" s="185">
        <f>基金残高に係る経年分析!H55</f>
        <v>1435</v>
      </c>
    </row>
    <row r="73" spans="1:16" x14ac:dyDescent="0.15">
      <c r="A73" s="184" t="s">
        <v>76</v>
      </c>
      <c r="B73" s="185">
        <f>基金残高に係る経年分析!F56</f>
        <v>2</v>
      </c>
      <c r="C73" s="185">
        <f>基金残高に係る経年分析!G56</f>
        <v>2</v>
      </c>
      <c r="D73" s="185">
        <f>基金残高に係る経年分析!H56</f>
        <v>2</v>
      </c>
    </row>
    <row r="74" spans="1:16" x14ac:dyDescent="0.15">
      <c r="A74" s="184" t="s">
        <v>77</v>
      </c>
      <c r="B74" s="185">
        <f>基金残高に係る経年分析!F57</f>
        <v>1472</v>
      </c>
      <c r="C74" s="185">
        <f>基金残高に係る経年分析!G57</f>
        <v>723</v>
      </c>
      <c r="D74" s="185">
        <f>基金残高に係る経年分析!H57</f>
        <v>588</v>
      </c>
    </row>
  </sheetData>
  <sheetProtection algorithmName="SHA-512" hashValue="gArnBq+j8ITB88xuMG15i736hIjMI2xzieM5gZNM9xKiTBQSFvRsZhRH/bXl0Pu7tEvXJpmMOHwGKT3iac3TKw==" saltValue="bF9B/PBqWACeZZXEp8pc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10122984</v>
      </c>
      <c r="S5" s="698"/>
      <c r="T5" s="698"/>
      <c r="U5" s="698"/>
      <c r="V5" s="698"/>
      <c r="W5" s="698"/>
      <c r="X5" s="698"/>
      <c r="Y5" s="741"/>
      <c r="Z5" s="759">
        <v>33.299999999999997</v>
      </c>
      <c r="AA5" s="759"/>
      <c r="AB5" s="759"/>
      <c r="AC5" s="759"/>
      <c r="AD5" s="760">
        <v>9284789</v>
      </c>
      <c r="AE5" s="760"/>
      <c r="AF5" s="760"/>
      <c r="AG5" s="760"/>
      <c r="AH5" s="760"/>
      <c r="AI5" s="760"/>
      <c r="AJ5" s="760"/>
      <c r="AK5" s="760"/>
      <c r="AL5" s="742">
        <v>81.5</v>
      </c>
      <c r="AM5" s="713"/>
      <c r="AN5" s="713"/>
      <c r="AO5" s="743"/>
      <c r="AP5" s="708" t="s">
        <v>226</v>
      </c>
      <c r="AQ5" s="709"/>
      <c r="AR5" s="709"/>
      <c r="AS5" s="709"/>
      <c r="AT5" s="709"/>
      <c r="AU5" s="709"/>
      <c r="AV5" s="709"/>
      <c r="AW5" s="709"/>
      <c r="AX5" s="709"/>
      <c r="AY5" s="709"/>
      <c r="AZ5" s="709"/>
      <c r="BA5" s="709"/>
      <c r="BB5" s="709"/>
      <c r="BC5" s="709"/>
      <c r="BD5" s="709"/>
      <c r="BE5" s="709"/>
      <c r="BF5" s="710"/>
      <c r="BG5" s="642">
        <v>9284789</v>
      </c>
      <c r="BH5" s="643"/>
      <c r="BI5" s="643"/>
      <c r="BJ5" s="643"/>
      <c r="BK5" s="643"/>
      <c r="BL5" s="643"/>
      <c r="BM5" s="643"/>
      <c r="BN5" s="644"/>
      <c r="BO5" s="675">
        <v>91.7</v>
      </c>
      <c r="BP5" s="675"/>
      <c r="BQ5" s="675"/>
      <c r="BR5" s="675"/>
      <c r="BS5" s="676">
        <v>30680</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104265</v>
      </c>
      <c r="S6" s="643"/>
      <c r="T6" s="643"/>
      <c r="U6" s="643"/>
      <c r="V6" s="643"/>
      <c r="W6" s="643"/>
      <c r="X6" s="643"/>
      <c r="Y6" s="644"/>
      <c r="Z6" s="675">
        <v>0.3</v>
      </c>
      <c r="AA6" s="675"/>
      <c r="AB6" s="675"/>
      <c r="AC6" s="675"/>
      <c r="AD6" s="676">
        <v>104265</v>
      </c>
      <c r="AE6" s="676"/>
      <c r="AF6" s="676"/>
      <c r="AG6" s="676"/>
      <c r="AH6" s="676"/>
      <c r="AI6" s="676"/>
      <c r="AJ6" s="676"/>
      <c r="AK6" s="676"/>
      <c r="AL6" s="645">
        <v>0.9</v>
      </c>
      <c r="AM6" s="646"/>
      <c r="AN6" s="646"/>
      <c r="AO6" s="677"/>
      <c r="AP6" s="639" t="s">
        <v>231</v>
      </c>
      <c r="AQ6" s="640"/>
      <c r="AR6" s="640"/>
      <c r="AS6" s="640"/>
      <c r="AT6" s="640"/>
      <c r="AU6" s="640"/>
      <c r="AV6" s="640"/>
      <c r="AW6" s="640"/>
      <c r="AX6" s="640"/>
      <c r="AY6" s="640"/>
      <c r="AZ6" s="640"/>
      <c r="BA6" s="640"/>
      <c r="BB6" s="640"/>
      <c r="BC6" s="640"/>
      <c r="BD6" s="640"/>
      <c r="BE6" s="640"/>
      <c r="BF6" s="641"/>
      <c r="BG6" s="642">
        <v>9284789</v>
      </c>
      <c r="BH6" s="643"/>
      <c r="BI6" s="643"/>
      <c r="BJ6" s="643"/>
      <c r="BK6" s="643"/>
      <c r="BL6" s="643"/>
      <c r="BM6" s="643"/>
      <c r="BN6" s="644"/>
      <c r="BO6" s="675">
        <v>91.7</v>
      </c>
      <c r="BP6" s="675"/>
      <c r="BQ6" s="675"/>
      <c r="BR6" s="675"/>
      <c r="BS6" s="676">
        <v>30680</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237755</v>
      </c>
      <c r="CS6" s="643"/>
      <c r="CT6" s="643"/>
      <c r="CU6" s="643"/>
      <c r="CV6" s="643"/>
      <c r="CW6" s="643"/>
      <c r="CX6" s="643"/>
      <c r="CY6" s="644"/>
      <c r="CZ6" s="742">
        <v>0.8</v>
      </c>
      <c r="DA6" s="713"/>
      <c r="DB6" s="713"/>
      <c r="DC6" s="745"/>
      <c r="DD6" s="648" t="s">
        <v>182</v>
      </c>
      <c r="DE6" s="643"/>
      <c r="DF6" s="643"/>
      <c r="DG6" s="643"/>
      <c r="DH6" s="643"/>
      <c r="DI6" s="643"/>
      <c r="DJ6" s="643"/>
      <c r="DK6" s="643"/>
      <c r="DL6" s="643"/>
      <c r="DM6" s="643"/>
      <c r="DN6" s="643"/>
      <c r="DO6" s="643"/>
      <c r="DP6" s="644"/>
      <c r="DQ6" s="648">
        <v>237755</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11153</v>
      </c>
      <c r="S7" s="643"/>
      <c r="T7" s="643"/>
      <c r="U7" s="643"/>
      <c r="V7" s="643"/>
      <c r="W7" s="643"/>
      <c r="X7" s="643"/>
      <c r="Y7" s="644"/>
      <c r="Z7" s="675">
        <v>0</v>
      </c>
      <c r="AA7" s="675"/>
      <c r="AB7" s="675"/>
      <c r="AC7" s="675"/>
      <c r="AD7" s="676">
        <v>11153</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3969236</v>
      </c>
      <c r="BH7" s="643"/>
      <c r="BI7" s="643"/>
      <c r="BJ7" s="643"/>
      <c r="BK7" s="643"/>
      <c r="BL7" s="643"/>
      <c r="BM7" s="643"/>
      <c r="BN7" s="644"/>
      <c r="BO7" s="675">
        <v>39.200000000000003</v>
      </c>
      <c r="BP7" s="675"/>
      <c r="BQ7" s="675"/>
      <c r="BR7" s="675"/>
      <c r="BS7" s="676">
        <v>30680</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8524206</v>
      </c>
      <c r="CS7" s="643"/>
      <c r="CT7" s="643"/>
      <c r="CU7" s="643"/>
      <c r="CV7" s="643"/>
      <c r="CW7" s="643"/>
      <c r="CX7" s="643"/>
      <c r="CY7" s="644"/>
      <c r="CZ7" s="675">
        <v>29.1</v>
      </c>
      <c r="DA7" s="675"/>
      <c r="DB7" s="675"/>
      <c r="DC7" s="675"/>
      <c r="DD7" s="648">
        <v>17907</v>
      </c>
      <c r="DE7" s="643"/>
      <c r="DF7" s="643"/>
      <c r="DG7" s="643"/>
      <c r="DH7" s="643"/>
      <c r="DI7" s="643"/>
      <c r="DJ7" s="643"/>
      <c r="DK7" s="643"/>
      <c r="DL7" s="643"/>
      <c r="DM7" s="643"/>
      <c r="DN7" s="643"/>
      <c r="DO7" s="643"/>
      <c r="DP7" s="644"/>
      <c r="DQ7" s="648">
        <v>2592540</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53842</v>
      </c>
      <c r="S8" s="643"/>
      <c r="T8" s="643"/>
      <c r="U8" s="643"/>
      <c r="V8" s="643"/>
      <c r="W8" s="643"/>
      <c r="X8" s="643"/>
      <c r="Y8" s="644"/>
      <c r="Z8" s="675">
        <v>0.2</v>
      </c>
      <c r="AA8" s="675"/>
      <c r="AB8" s="675"/>
      <c r="AC8" s="675"/>
      <c r="AD8" s="676">
        <v>53842</v>
      </c>
      <c r="AE8" s="676"/>
      <c r="AF8" s="676"/>
      <c r="AG8" s="676"/>
      <c r="AH8" s="676"/>
      <c r="AI8" s="676"/>
      <c r="AJ8" s="676"/>
      <c r="AK8" s="676"/>
      <c r="AL8" s="645">
        <v>0.5</v>
      </c>
      <c r="AM8" s="646"/>
      <c r="AN8" s="646"/>
      <c r="AO8" s="677"/>
      <c r="AP8" s="639" t="s">
        <v>237</v>
      </c>
      <c r="AQ8" s="640"/>
      <c r="AR8" s="640"/>
      <c r="AS8" s="640"/>
      <c r="AT8" s="640"/>
      <c r="AU8" s="640"/>
      <c r="AV8" s="640"/>
      <c r="AW8" s="640"/>
      <c r="AX8" s="640"/>
      <c r="AY8" s="640"/>
      <c r="AZ8" s="640"/>
      <c r="BA8" s="640"/>
      <c r="BB8" s="640"/>
      <c r="BC8" s="640"/>
      <c r="BD8" s="640"/>
      <c r="BE8" s="640"/>
      <c r="BF8" s="641"/>
      <c r="BG8" s="642">
        <v>103757</v>
      </c>
      <c r="BH8" s="643"/>
      <c r="BI8" s="643"/>
      <c r="BJ8" s="643"/>
      <c r="BK8" s="643"/>
      <c r="BL8" s="643"/>
      <c r="BM8" s="643"/>
      <c r="BN8" s="644"/>
      <c r="BO8" s="675">
        <v>1</v>
      </c>
      <c r="BP8" s="675"/>
      <c r="BQ8" s="675"/>
      <c r="BR8" s="675"/>
      <c r="BS8" s="648" t="s">
        <v>182</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10773836</v>
      </c>
      <c r="CS8" s="643"/>
      <c r="CT8" s="643"/>
      <c r="CU8" s="643"/>
      <c r="CV8" s="643"/>
      <c r="CW8" s="643"/>
      <c r="CX8" s="643"/>
      <c r="CY8" s="644"/>
      <c r="CZ8" s="675">
        <v>36.700000000000003</v>
      </c>
      <c r="DA8" s="675"/>
      <c r="DB8" s="675"/>
      <c r="DC8" s="675"/>
      <c r="DD8" s="648" t="s">
        <v>239</v>
      </c>
      <c r="DE8" s="643"/>
      <c r="DF8" s="643"/>
      <c r="DG8" s="643"/>
      <c r="DH8" s="643"/>
      <c r="DI8" s="643"/>
      <c r="DJ8" s="643"/>
      <c r="DK8" s="643"/>
      <c r="DL8" s="643"/>
      <c r="DM8" s="643"/>
      <c r="DN8" s="643"/>
      <c r="DO8" s="643"/>
      <c r="DP8" s="644"/>
      <c r="DQ8" s="648">
        <v>4876634</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62491</v>
      </c>
      <c r="S9" s="643"/>
      <c r="T9" s="643"/>
      <c r="U9" s="643"/>
      <c r="V9" s="643"/>
      <c r="W9" s="643"/>
      <c r="X9" s="643"/>
      <c r="Y9" s="644"/>
      <c r="Z9" s="675">
        <v>0.2</v>
      </c>
      <c r="AA9" s="675"/>
      <c r="AB9" s="675"/>
      <c r="AC9" s="675"/>
      <c r="AD9" s="676">
        <v>62491</v>
      </c>
      <c r="AE9" s="676"/>
      <c r="AF9" s="676"/>
      <c r="AG9" s="676"/>
      <c r="AH9" s="676"/>
      <c r="AI9" s="676"/>
      <c r="AJ9" s="676"/>
      <c r="AK9" s="676"/>
      <c r="AL9" s="645">
        <v>0.5</v>
      </c>
      <c r="AM9" s="646"/>
      <c r="AN9" s="646"/>
      <c r="AO9" s="677"/>
      <c r="AP9" s="639" t="s">
        <v>241</v>
      </c>
      <c r="AQ9" s="640"/>
      <c r="AR9" s="640"/>
      <c r="AS9" s="640"/>
      <c r="AT9" s="640"/>
      <c r="AU9" s="640"/>
      <c r="AV9" s="640"/>
      <c r="AW9" s="640"/>
      <c r="AX9" s="640"/>
      <c r="AY9" s="640"/>
      <c r="AZ9" s="640"/>
      <c r="BA9" s="640"/>
      <c r="BB9" s="640"/>
      <c r="BC9" s="640"/>
      <c r="BD9" s="640"/>
      <c r="BE9" s="640"/>
      <c r="BF9" s="641"/>
      <c r="BG9" s="642">
        <v>3474462</v>
      </c>
      <c r="BH9" s="643"/>
      <c r="BI9" s="643"/>
      <c r="BJ9" s="643"/>
      <c r="BK9" s="643"/>
      <c r="BL9" s="643"/>
      <c r="BM9" s="643"/>
      <c r="BN9" s="644"/>
      <c r="BO9" s="675">
        <v>34.299999999999997</v>
      </c>
      <c r="BP9" s="675"/>
      <c r="BQ9" s="675"/>
      <c r="BR9" s="675"/>
      <c r="BS9" s="648" t="s">
        <v>239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2042303</v>
      </c>
      <c r="CS9" s="643"/>
      <c r="CT9" s="643"/>
      <c r="CU9" s="643"/>
      <c r="CV9" s="643"/>
      <c r="CW9" s="643"/>
      <c r="CX9" s="643"/>
      <c r="CY9" s="644"/>
      <c r="CZ9" s="675">
        <v>7</v>
      </c>
      <c r="DA9" s="675"/>
      <c r="DB9" s="675"/>
      <c r="DC9" s="675"/>
      <c r="DD9" s="648">
        <v>3978</v>
      </c>
      <c r="DE9" s="643"/>
      <c r="DF9" s="643"/>
      <c r="DG9" s="643"/>
      <c r="DH9" s="643"/>
      <c r="DI9" s="643"/>
      <c r="DJ9" s="643"/>
      <c r="DK9" s="643"/>
      <c r="DL9" s="643"/>
      <c r="DM9" s="643"/>
      <c r="DN9" s="643"/>
      <c r="DO9" s="643"/>
      <c r="DP9" s="644"/>
      <c r="DQ9" s="648">
        <v>1430296</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182</v>
      </c>
      <c r="S10" s="643"/>
      <c r="T10" s="643"/>
      <c r="U10" s="643"/>
      <c r="V10" s="643"/>
      <c r="W10" s="643"/>
      <c r="X10" s="643"/>
      <c r="Y10" s="644"/>
      <c r="Z10" s="675" t="s">
        <v>239</v>
      </c>
      <c r="AA10" s="675"/>
      <c r="AB10" s="675"/>
      <c r="AC10" s="675"/>
      <c r="AD10" s="676" t="s">
        <v>182</v>
      </c>
      <c r="AE10" s="676"/>
      <c r="AF10" s="676"/>
      <c r="AG10" s="676"/>
      <c r="AH10" s="676"/>
      <c r="AI10" s="676"/>
      <c r="AJ10" s="676"/>
      <c r="AK10" s="676"/>
      <c r="AL10" s="645" t="s">
        <v>182</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150745</v>
      </c>
      <c r="BH10" s="643"/>
      <c r="BI10" s="643"/>
      <c r="BJ10" s="643"/>
      <c r="BK10" s="643"/>
      <c r="BL10" s="643"/>
      <c r="BM10" s="643"/>
      <c r="BN10" s="644"/>
      <c r="BO10" s="675">
        <v>1.5</v>
      </c>
      <c r="BP10" s="675"/>
      <c r="BQ10" s="675"/>
      <c r="BR10" s="675"/>
      <c r="BS10" s="648" t="s">
        <v>239</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131346</v>
      </c>
      <c r="CS10" s="643"/>
      <c r="CT10" s="643"/>
      <c r="CU10" s="643"/>
      <c r="CV10" s="643"/>
      <c r="CW10" s="643"/>
      <c r="CX10" s="643"/>
      <c r="CY10" s="644"/>
      <c r="CZ10" s="675">
        <v>0.4</v>
      </c>
      <c r="DA10" s="675"/>
      <c r="DB10" s="675"/>
      <c r="DC10" s="675"/>
      <c r="DD10" s="648" t="s">
        <v>239</v>
      </c>
      <c r="DE10" s="643"/>
      <c r="DF10" s="643"/>
      <c r="DG10" s="643"/>
      <c r="DH10" s="643"/>
      <c r="DI10" s="643"/>
      <c r="DJ10" s="643"/>
      <c r="DK10" s="643"/>
      <c r="DL10" s="643"/>
      <c r="DM10" s="643"/>
      <c r="DN10" s="643"/>
      <c r="DO10" s="643"/>
      <c r="DP10" s="644"/>
      <c r="DQ10" s="648">
        <v>119221</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1229213</v>
      </c>
      <c r="S11" s="643"/>
      <c r="T11" s="643"/>
      <c r="U11" s="643"/>
      <c r="V11" s="643"/>
      <c r="W11" s="643"/>
      <c r="X11" s="643"/>
      <c r="Y11" s="644"/>
      <c r="Z11" s="645">
        <v>4</v>
      </c>
      <c r="AA11" s="646"/>
      <c r="AB11" s="646"/>
      <c r="AC11" s="647"/>
      <c r="AD11" s="648">
        <v>1229213</v>
      </c>
      <c r="AE11" s="643"/>
      <c r="AF11" s="643"/>
      <c r="AG11" s="643"/>
      <c r="AH11" s="643"/>
      <c r="AI11" s="643"/>
      <c r="AJ11" s="643"/>
      <c r="AK11" s="644"/>
      <c r="AL11" s="645">
        <v>10.8</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240272</v>
      </c>
      <c r="BH11" s="643"/>
      <c r="BI11" s="643"/>
      <c r="BJ11" s="643"/>
      <c r="BK11" s="643"/>
      <c r="BL11" s="643"/>
      <c r="BM11" s="643"/>
      <c r="BN11" s="644"/>
      <c r="BO11" s="675">
        <v>2.4</v>
      </c>
      <c r="BP11" s="675"/>
      <c r="BQ11" s="675"/>
      <c r="BR11" s="675"/>
      <c r="BS11" s="648">
        <v>30680</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29149</v>
      </c>
      <c r="CS11" s="643"/>
      <c r="CT11" s="643"/>
      <c r="CU11" s="643"/>
      <c r="CV11" s="643"/>
      <c r="CW11" s="643"/>
      <c r="CX11" s="643"/>
      <c r="CY11" s="644"/>
      <c r="CZ11" s="675">
        <v>0.1</v>
      </c>
      <c r="DA11" s="675"/>
      <c r="DB11" s="675"/>
      <c r="DC11" s="675"/>
      <c r="DD11" s="648" t="s">
        <v>239</v>
      </c>
      <c r="DE11" s="643"/>
      <c r="DF11" s="643"/>
      <c r="DG11" s="643"/>
      <c r="DH11" s="643"/>
      <c r="DI11" s="643"/>
      <c r="DJ11" s="643"/>
      <c r="DK11" s="643"/>
      <c r="DL11" s="643"/>
      <c r="DM11" s="643"/>
      <c r="DN11" s="643"/>
      <c r="DO11" s="643"/>
      <c r="DP11" s="644"/>
      <c r="DQ11" s="648">
        <v>26269</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182</v>
      </c>
      <c r="S12" s="643"/>
      <c r="T12" s="643"/>
      <c r="U12" s="643"/>
      <c r="V12" s="643"/>
      <c r="W12" s="643"/>
      <c r="X12" s="643"/>
      <c r="Y12" s="644"/>
      <c r="Z12" s="675" t="s">
        <v>239</v>
      </c>
      <c r="AA12" s="675"/>
      <c r="AB12" s="675"/>
      <c r="AC12" s="675"/>
      <c r="AD12" s="676" t="s">
        <v>182</v>
      </c>
      <c r="AE12" s="676"/>
      <c r="AF12" s="676"/>
      <c r="AG12" s="676"/>
      <c r="AH12" s="676"/>
      <c r="AI12" s="676"/>
      <c r="AJ12" s="676"/>
      <c r="AK12" s="676"/>
      <c r="AL12" s="645" t="s">
        <v>239</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4822360</v>
      </c>
      <c r="BH12" s="643"/>
      <c r="BI12" s="643"/>
      <c r="BJ12" s="643"/>
      <c r="BK12" s="643"/>
      <c r="BL12" s="643"/>
      <c r="BM12" s="643"/>
      <c r="BN12" s="644"/>
      <c r="BO12" s="675">
        <v>47.6</v>
      </c>
      <c r="BP12" s="675"/>
      <c r="BQ12" s="675"/>
      <c r="BR12" s="675"/>
      <c r="BS12" s="648" t="s">
        <v>239</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472993</v>
      </c>
      <c r="CS12" s="643"/>
      <c r="CT12" s="643"/>
      <c r="CU12" s="643"/>
      <c r="CV12" s="643"/>
      <c r="CW12" s="643"/>
      <c r="CX12" s="643"/>
      <c r="CY12" s="644"/>
      <c r="CZ12" s="675">
        <v>1.6</v>
      </c>
      <c r="DA12" s="675"/>
      <c r="DB12" s="675"/>
      <c r="DC12" s="675"/>
      <c r="DD12" s="648" t="s">
        <v>239</v>
      </c>
      <c r="DE12" s="643"/>
      <c r="DF12" s="643"/>
      <c r="DG12" s="643"/>
      <c r="DH12" s="643"/>
      <c r="DI12" s="643"/>
      <c r="DJ12" s="643"/>
      <c r="DK12" s="643"/>
      <c r="DL12" s="643"/>
      <c r="DM12" s="643"/>
      <c r="DN12" s="643"/>
      <c r="DO12" s="643"/>
      <c r="DP12" s="644"/>
      <c r="DQ12" s="648">
        <v>402242</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182</v>
      </c>
      <c r="S13" s="643"/>
      <c r="T13" s="643"/>
      <c r="U13" s="643"/>
      <c r="V13" s="643"/>
      <c r="W13" s="643"/>
      <c r="X13" s="643"/>
      <c r="Y13" s="644"/>
      <c r="Z13" s="675" t="s">
        <v>239</v>
      </c>
      <c r="AA13" s="675"/>
      <c r="AB13" s="675"/>
      <c r="AC13" s="675"/>
      <c r="AD13" s="676" t="s">
        <v>182</v>
      </c>
      <c r="AE13" s="676"/>
      <c r="AF13" s="676"/>
      <c r="AG13" s="676"/>
      <c r="AH13" s="676"/>
      <c r="AI13" s="676"/>
      <c r="AJ13" s="676"/>
      <c r="AK13" s="676"/>
      <c r="AL13" s="645" t="s">
        <v>239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4740311</v>
      </c>
      <c r="BH13" s="643"/>
      <c r="BI13" s="643"/>
      <c r="BJ13" s="643"/>
      <c r="BK13" s="643"/>
      <c r="BL13" s="643"/>
      <c r="BM13" s="643"/>
      <c r="BN13" s="644"/>
      <c r="BO13" s="675">
        <v>46.8</v>
      </c>
      <c r="BP13" s="675"/>
      <c r="BQ13" s="675"/>
      <c r="BR13" s="675"/>
      <c r="BS13" s="648" t="s">
        <v>182</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2375566</v>
      </c>
      <c r="CS13" s="643"/>
      <c r="CT13" s="643"/>
      <c r="CU13" s="643"/>
      <c r="CV13" s="643"/>
      <c r="CW13" s="643"/>
      <c r="CX13" s="643"/>
      <c r="CY13" s="644"/>
      <c r="CZ13" s="675">
        <v>8.1</v>
      </c>
      <c r="DA13" s="675"/>
      <c r="DB13" s="675"/>
      <c r="DC13" s="675"/>
      <c r="DD13" s="648">
        <v>1133304</v>
      </c>
      <c r="DE13" s="643"/>
      <c r="DF13" s="643"/>
      <c r="DG13" s="643"/>
      <c r="DH13" s="643"/>
      <c r="DI13" s="643"/>
      <c r="DJ13" s="643"/>
      <c r="DK13" s="643"/>
      <c r="DL13" s="643"/>
      <c r="DM13" s="643"/>
      <c r="DN13" s="643"/>
      <c r="DO13" s="643"/>
      <c r="DP13" s="644"/>
      <c r="DQ13" s="648">
        <v>1031825</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9</v>
      </c>
      <c r="S14" s="643"/>
      <c r="T14" s="643"/>
      <c r="U14" s="643"/>
      <c r="V14" s="643"/>
      <c r="W14" s="643"/>
      <c r="X14" s="643"/>
      <c r="Y14" s="644"/>
      <c r="Z14" s="675">
        <v>0</v>
      </c>
      <c r="AA14" s="675"/>
      <c r="AB14" s="675"/>
      <c r="AC14" s="675"/>
      <c r="AD14" s="676">
        <v>9</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107439</v>
      </c>
      <c r="BH14" s="643"/>
      <c r="BI14" s="643"/>
      <c r="BJ14" s="643"/>
      <c r="BK14" s="643"/>
      <c r="BL14" s="643"/>
      <c r="BM14" s="643"/>
      <c r="BN14" s="644"/>
      <c r="BO14" s="675">
        <v>1.1000000000000001</v>
      </c>
      <c r="BP14" s="675"/>
      <c r="BQ14" s="675"/>
      <c r="BR14" s="675"/>
      <c r="BS14" s="648" t="s">
        <v>182</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963417</v>
      </c>
      <c r="CS14" s="643"/>
      <c r="CT14" s="643"/>
      <c r="CU14" s="643"/>
      <c r="CV14" s="643"/>
      <c r="CW14" s="643"/>
      <c r="CX14" s="643"/>
      <c r="CY14" s="644"/>
      <c r="CZ14" s="675">
        <v>3.3</v>
      </c>
      <c r="DA14" s="675"/>
      <c r="DB14" s="675"/>
      <c r="DC14" s="675"/>
      <c r="DD14" s="648">
        <v>171125</v>
      </c>
      <c r="DE14" s="643"/>
      <c r="DF14" s="643"/>
      <c r="DG14" s="643"/>
      <c r="DH14" s="643"/>
      <c r="DI14" s="643"/>
      <c r="DJ14" s="643"/>
      <c r="DK14" s="643"/>
      <c r="DL14" s="643"/>
      <c r="DM14" s="643"/>
      <c r="DN14" s="643"/>
      <c r="DO14" s="643"/>
      <c r="DP14" s="644"/>
      <c r="DQ14" s="648">
        <v>322034</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182</v>
      </c>
      <c r="S15" s="643"/>
      <c r="T15" s="643"/>
      <c r="U15" s="643"/>
      <c r="V15" s="643"/>
      <c r="W15" s="643"/>
      <c r="X15" s="643"/>
      <c r="Y15" s="644"/>
      <c r="Z15" s="675" t="s">
        <v>239</v>
      </c>
      <c r="AA15" s="675"/>
      <c r="AB15" s="675"/>
      <c r="AC15" s="675"/>
      <c r="AD15" s="676" t="s">
        <v>182</v>
      </c>
      <c r="AE15" s="676"/>
      <c r="AF15" s="676"/>
      <c r="AG15" s="676"/>
      <c r="AH15" s="676"/>
      <c r="AI15" s="676"/>
      <c r="AJ15" s="676"/>
      <c r="AK15" s="676"/>
      <c r="AL15" s="645" t="s">
        <v>239</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385754</v>
      </c>
      <c r="BH15" s="643"/>
      <c r="BI15" s="643"/>
      <c r="BJ15" s="643"/>
      <c r="BK15" s="643"/>
      <c r="BL15" s="643"/>
      <c r="BM15" s="643"/>
      <c r="BN15" s="644"/>
      <c r="BO15" s="675">
        <v>3.8</v>
      </c>
      <c r="BP15" s="675"/>
      <c r="BQ15" s="675"/>
      <c r="BR15" s="675"/>
      <c r="BS15" s="648" t="s">
        <v>182</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2723791</v>
      </c>
      <c r="CS15" s="643"/>
      <c r="CT15" s="643"/>
      <c r="CU15" s="643"/>
      <c r="CV15" s="643"/>
      <c r="CW15" s="643"/>
      <c r="CX15" s="643"/>
      <c r="CY15" s="644"/>
      <c r="CZ15" s="675">
        <v>9.3000000000000007</v>
      </c>
      <c r="DA15" s="675"/>
      <c r="DB15" s="675"/>
      <c r="DC15" s="675"/>
      <c r="DD15" s="648">
        <v>456237</v>
      </c>
      <c r="DE15" s="643"/>
      <c r="DF15" s="643"/>
      <c r="DG15" s="643"/>
      <c r="DH15" s="643"/>
      <c r="DI15" s="643"/>
      <c r="DJ15" s="643"/>
      <c r="DK15" s="643"/>
      <c r="DL15" s="643"/>
      <c r="DM15" s="643"/>
      <c r="DN15" s="643"/>
      <c r="DO15" s="643"/>
      <c r="DP15" s="644"/>
      <c r="DQ15" s="648">
        <v>1927838</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18521</v>
      </c>
      <c r="S16" s="643"/>
      <c r="T16" s="643"/>
      <c r="U16" s="643"/>
      <c r="V16" s="643"/>
      <c r="W16" s="643"/>
      <c r="X16" s="643"/>
      <c r="Y16" s="644"/>
      <c r="Z16" s="675">
        <v>0.1</v>
      </c>
      <c r="AA16" s="675"/>
      <c r="AB16" s="675"/>
      <c r="AC16" s="675"/>
      <c r="AD16" s="676">
        <v>18521</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182</v>
      </c>
      <c r="BH16" s="643"/>
      <c r="BI16" s="643"/>
      <c r="BJ16" s="643"/>
      <c r="BK16" s="643"/>
      <c r="BL16" s="643"/>
      <c r="BM16" s="643"/>
      <c r="BN16" s="644"/>
      <c r="BO16" s="675" t="s">
        <v>239</v>
      </c>
      <c r="BP16" s="675"/>
      <c r="BQ16" s="675"/>
      <c r="BR16" s="675"/>
      <c r="BS16" s="648" t="s">
        <v>182</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64187</v>
      </c>
      <c r="CS16" s="643"/>
      <c r="CT16" s="643"/>
      <c r="CU16" s="643"/>
      <c r="CV16" s="643"/>
      <c r="CW16" s="643"/>
      <c r="CX16" s="643"/>
      <c r="CY16" s="644"/>
      <c r="CZ16" s="675">
        <v>0.2</v>
      </c>
      <c r="DA16" s="675"/>
      <c r="DB16" s="675"/>
      <c r="DC16" s="675"/>
      <c r="DD16" s="648" t="s">
        <v>239</v>
      </c>
      <c r="DE16" s="643"/>
      <c r="DF16" s="643"/>
      <c r="DG16" s="643"/>
      <c r="DH16" s="643"/>
      <c r="DI16" s="643"/>
      <c r="DJ16" s="643"/>
      <c r="DK16" s="643"/>
      <c r="DL16" s="643"/>
      <c r="DM16" s="643"/>
      <c r="DN16" s="643"/>
      <c r="DO16" s="643"/>
      <c r="DP16" s="644"/>
      <c r="DQ16" s="648">
        <v>7570</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49964</v>
      </c>
      <c r="S17" s="643"/>
      <c r="T17" s="643"/>
      <c r="U17" s="643"/>
      <c r="V17" s="643"/>
      <c r="W17" s="643"/>
      <c r="X17" s="643"/>
      <c r="Y17" s="644"/>
      <c r="Z17" s="675">
        <v>0.2</v>
      </c>
      <c r="AA17" s="675"/>
      <c r="AB17" s="675"/>
      <c r="AC17" s="675"/>
      <c r="AD17" s="676">
        <v>49964</v>
      </c>
      <c r="AE17" s="676"/>
      <c r="AF17" s="676"/>
      <c r="AG17" s="676"/>
      <c r="AH17" s="676"/>
      <c r="AI17" s="676"/>
      <c r="AJ17" s="676"/>
      <c r="AK17" s="676"/>
      <c r="AL17" s="645">
        <v>0.4</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182</v>
      </c>
      <c r="BH17" s="643"/>
      <c r="BI17" s="643"/>
      <c r="BJ17" s="643"/>
      <c r="BK17" s="643"/>
      <c r="BL17" s="643"/>
      <c r="BM17" s="643"/>
      <c r="BN17" s="644"/>
      <c r="BO17" s="675" t="s">
        <v>182</v>
      </c>
      <c r="BP17" s="675"/>
      <c r="BQ17" s="675"/>
      <c r="BR17" s="675"/>
      <c r="BS17" s="648" t="s">
        <v>239</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993716</v>
      </c>
      <c r="CS17" s="643"/>
      <c r="CT17" s="643"/>
      <c r="CU17" s="643"/>
      <c r="CV17" s="643"/>
      <c r="CW17" s="643"/>
      <c r="CX17" s="643"/>
      <c r="CY17" s="644"/>
      <c r="CZ17" s="675">
        <v>3.4</v>
      </c>
      <c r="DA17" s="675"/>
      <c r="DB17" s="675"/>
      <c r="DC17" s="675"/>
      <c r="DD17" s="648" t="s">
        <v>182</v>
      </c>
      <c r="DE17" s="643"/>
      <c r="DF17" s="643"/>
      <c r="DG17" s="643"/>
      <c r="DH17" s="643"/>
      <c r="DI17" s="643"/>
      <c r="DJ17" s="643"/>
      <c r="DK17" s="643"/>
      <c r="DL17" s="643"/>
      <c r="DM17" s="643"/>
      <c r="DN17" s="643"/>
      <c r="DO17" s="643"/>
      <c r="DP17" s="644"/>
      <c r="DQ17" s="648">
        <v>993716</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64148</v>
      </c>
      <c r="S18" s="643"/>
      <c r="T18" s="643"/>
      <c r="U18" s="643"/>
      <c r="V18" s="643"/>
      <c r="W18" s="643"/>
      <c r="X18" s="643"/>
      <c r="Y18" s="644"/>
      <c r="Z18" s="675">
        <v>0.2</v>
      </c>
      <c r="AA18" s="675"/>
      <c r="AB18" s="675"/>
      <c r="AC18" s="675"/>
      <c r="AD18" s="676">
        <v>64148</v>
      </c>
      <c r="AE18" s="676"/>
      <c r="AF18" s="676"/>
      <c r="AG18" s="676"/>
      <c r="AH18" s="676"/>
      <c r="AI18" s="676"/>
      <c r="AJ18" s="676"/>
      <c r="AK18" s="676"/>
      <c r="AL18" s="645">
        <v>0.6</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182</v>
      </c>
      <c r="BH18" s="643"/>
      <c r="BI18" s="643"/>
      <c r="BJ18" s="643"/>
      <c r="BK18" s="643"/>
      <c r="BL18" s="643"/>
      <c r="BM18" s="643"/>
      <c r="BN18" s="644"/>
      <c r="BO18" s="675" t="s">
        <v>182</v>
      </c>
      <c r="BP18" s="675"/>
      <c r="BQ18" s="675"/>
      <c r="BR18" s="675"/>
      <c r="BS18" s="648" t="s">
        <v>182</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239</v>
      </c>
      <c r="CS18" s="643"/>
      <c r="CT18" s="643"/>
      <c r="CU18" s="643"/>
      <c r="CV18" s="643"/>
      <c r="CW18" s="643"/>
      <c r="CX18" s="643"/>
      <c r="CY18" s="644"/>
      <c r="CZ18" s="675" t="s">
        <v>182</v>
      </c>
      <c r="DA18" s="675"/>
      <c r="DB18" s="675"/>
      <c r="DC18" s="675"/>
      <c r="DD18" s="648" t="s">
        <v>182</v>
      </c>
      <c r="DE18" s="643"/>
      <c r="DF18" s="643"/>
      <c r="DG18" s="643"/>
      <c r="DH18" s="643"/>
      <c r="DI18" s="643"/>
      <c r="DJ18" s="643"/>
      <c r="DK18" s="643"/>
      <c r="DL18" s="643"/>
      <c r="DM18" s="643"/>
      <c r="DN18" s="643"/>
      <c r="DO18" s="643"/>
      <c r="DP18" s="644"/>
      <c r="DQ18" s="648" t="s">
        <v>182</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49482</v>
      </c>
      <c r="S19" s="643"/>
      <c r="T19" s="643"/>
      <c r="U19" s="643"/>
      <c r="V19" s="643"/>
      <c r="W19" s="643"/>
      <c r="X19" s="643"/>
      <c r="Y19" s="644"/>
      <c r="Z19" s="675">
        <v>0.2</v>
      </c>
      <c r="AA19" s="675"/>
      <c r="AB19" s="675"/>
      <c r="AC19" s="675"/>
      <c r="AD19" s="676">
        <v>49482</v>
      </c>
      <c r="AE19" s="676"/>
      <c r="AF19" s="676"/>
      <c r="AG19" s="676"/>
      <c r="AH19" s="676"/>
      <c r="AI19" s="676"/>
      <c r="AJ19" s="676"/>
      <c r="AK19" s="676"/>
      <c r="AL19" s="645">
        <v>0.4</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838195</v>
      </c>
      <c r="BH19" s="643"/>
      <c r="BI19" s="643"/>
      <c r="BJ19" s="643"/>
      <c r="BK19" s="643"/>
      <c r="BL19" s="643"/>
      <c r="BM19" s="643"/>
      <c r="BN19" s="644"/>
      <c r="BO19" s="675">
        <v>8.3000000000000007</v>
      </c>
      <c r="BP19" s="675"/>
      <c r="BQ19" s="675"/>
      <c r="BR19" s="675"/>
      <c r="BS19" s="648" t="s">
        <v>182</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182</v>
      </c>
      <c r="CS19" s="643"/>
      <c r="CT19" s="643"/>
      <c r="CU19" s="643"/>
      <c r="CV19" s="643"/>
      <c r="CW19" s="643"/>
      <c r="CX19" s="643"/>
      <c r="CY19" s="644"/>
      <c r="CZ19" s="675" t="s">
        <v>182</v>
      </c>
      <c r="DA19" s="675"/>
      <c r="DB19" s="675"/>
      <c r="DC19" s="675"/>
      <c r="DD19" s="648" t="s">
        <v>182</v>
      </c>
      <c r="DE19" s="643"/>
      <c r="DF19" s="643"/>
      <c r="DG19" s="643"/>
      <c r="DH19" s="643"/>
      <c r="DI19" s="643"/>
      <c r="DJ19" s="643"/>
      <c r="DK19" s="643"/>
      <c r="DL19" s="643"/>
      <c r="DM19" s="643"/>
      <c r="DN19" s="643"/>
      <c r="DO19" s="643"/>
      <c r="DP19" s="644"/>
      <c r="DQ19" s="648" t="s">
        <v>239</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10523</v>
      </c>
      <c r="S20" s="643"/>
      <c r="T20" s="643"/>
      <c r="U20" s="643"/>
      <c r="V20" s="643"/>
      <c r="W20" s="643"/>
      <c r="X20" s="643"/>
      <c r="Y20" s="644"/>
      <c r="Z20" s="675">
        <v>0</v>
      </c>
      <c r="AA20" s="675"/>
      <c r="AB20" s="675"/>
      <c r="AC20" s="675"/>
      <c r="AD20" s="676">
        <v>10523</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838195</v>
      </c>
      <c r="BH20" s="643"/>
      <c r="BI20" s="643"/>
      <c r="BJ20" s="643"/>
      <c r="BK20" s="643"/>
      <c r="BL20" s="643"/>
      <c r="BM20" s="643"/>
      <c r="BN20" s="644"/>
      <c r="BO20" s="675">
        <v>8.3000000000000007</v>
      </c>
      <c r="BP20" s="675"/>
      <c r="BQ20" s="675"/>
      <c r="BR20" s="675"/>
      <c r="BS20" s="648" t="s">
        <v>182</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29332265</v>
      </c>
      <c r="CS20" s="643"/>
      <c r="CT20" s="643"/>
      <c r="CU20" s="643"/>
      <c r="CV20" s="643"/>
      <c r="CW20" s="643"/>
      <c r="CX20" s="643"/>
      <c r="CY20" s="644"/>
      <c r="CZ20" s="675">
        <v>100</v>
      </c>
      <c r="DA20" s="675"/>
      <c r="DB20" s="675"/>
      <c r="DC20" s="675"/>
      <c r="DD20" s="648">
        <v>1782551</v>
      </c>
      <c r="DE20" s="643"/>
      <c r="DF20" s="643"/>
      <c r="DG20" s="643"/>
      <c r="DH20" s="643"/>
      <c r="DI20" s="643"/>
      <c r="DJ20" s="643"/>
      <c r="DK20" s="643"/>
      <c r="DL20" s="643"/>
      <c r="DM20" s="643"/>
      <c r="DN20" s="643"/>
      <c r="DO20" s="643"/>
      <c r="DP20" s="644"/>
      <c r="DQ20" s="648">
        <v>13967940</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4143</v>
      </c>
      <c r="S21" s="643"/>
      <c r="T21" s="643"/>
      <c r="U21" s="643"/>
      <c r="V21" s="643"/>
      <c r="W21" s="643"/>
      <c r="X21" s="643"/>
      <c r="Y21" s="644"/>
      <c r="Z21" s="675">
        <v>0</v>
      </c>
      <c r="AA21" s="675"/>
      <c r="AB21" s="675"/>
      <c r="AC21" s="675"/>
      <c r="AD21" s="676">
        <v>4143</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239</v>
      </c>
      <c r="BH21" s="643"/>
      <c r="BI21" s="643"/>
      <c r="BJ21" s="643"/>
      <c r="BK21" s="643"/>
      <c r="BL21" s="643"/>
      <c r="BM21" s="643"/>
      <c r="BN21" s="644"/>
      <c r="BO21" s="675" t="s">
        <v>239</v>
      </c>
      <c r="BP21" s="675"/>
      <c r="BQ21" s="675"/>
      <c r="BR21" s="675"/>
      <c r="BS21" s="648" t="s">
        <v>182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247714</v>
      </c>
      <c r="S22" s="643"/>
      <c r="T22" s="643"/>
      <c r="U22" s="643"/>
      <c r="V22" s="643"/>
      <c r="W22" s="643"/>
      <c r="X22" s="643"/>
      <c r="Y22" s="644"/>
      <c r="Z22" s="675">
        <v>0.8</v>
      </c>
      <c r="AA22" s="675"/>
      <c r="AB22" s="675"/>
      <c r="AC22" s="675"/>
      <c r="AD22" s="676">
        <v>176093</v>
      </c>
      <c r="AE22" s="676"/>
      <c r="AF22" s="676"/>
      <c r="AG22" s="676"/>
      <c r="AH22" s="676"/>
      <c r="AI22" s="676"/>
      <c r="AJ22" s="676"/>
      <c r="AK22" s="676"/>
      <c r="AL22" s="645">
        <v>1.5</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182</v>
      </c>
      <c r="BH22" s="643"/>
      <c r="BI22" s="643"/>
      <c r="BJ22" s="643"/>
      <c r="BK22" s="643"/>
      <c r="BL22" s="643"/>
      <c r="BM22" s="643"/>
      <c r="BN22" s="644"/>
      <c r="BO22" s="675" t="s">
        <v>182</v>
      </c>
      <c r="BP22" s="675"/>
      <c r="BQ22" s="675"/>
      <c r="BR22" s="675"/>
      <c r="BS22" s="648" t="s">
        <v>182</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176093</v>
      </c>
      <c r="S23" s="643"/>
      <c r="T23" s="643"/>
      <c r="U23" s="643"/>
      <c r="V23" s="643"/>
      <c r="W23" s="643"/>
      <c r="X23" s="643"/>
      <c r="Y23" s="644"/>
      <c r="Z23" s="675">
        <v>0.6</v>
      </c>
      <c r="AA23" s="675"/>
      <c r="AB23" s="675"/>
      <c r="AC23" s="675"/>
      <c r="AD23" s="676">
        <v>176093</v>
      </c>
      <c r="AE23" s="676"/>
      <c r="AF23" s="676"/>
      <c r="AG23" s="676"/>
      <c r="AH23" s="676"/>
      <c r="AI23" s="676"/>
      <c r="AJ23" s="676"/>
      <c r="AK23" s="676"/>
      <c r="AL23" s="645">
        <v>1.5</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838195</v>
      </c>
      <c r="BH23" s="643"/>
      <c r="BI23" s="643"/>
      <c r="BJ23" s="643"/>
      <c r="BK23" s="643"/>
      <c r="BL23" s="643"/>
      <c r="BM23" s="643"/>
      <c r="BN23" s="644"/>
      <c r="BO23" s="675">
        <v>8.3000000000000007</v>
      </c>
      <c r="BP23" s="675"/>
      <c r="BQ23" s="675"/>
      <c r="BR23" s="675"/>
      <c r="BS23" s="648" t="s">
        <v>239</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71519</v>
      </c>
      <c r="S24" s="643"/>
      <c r="T24" s="643"/>
      <c r="U24" s="643"/>
      <c r="V24" s="643"/>
      <c r="W24" s="643"/>
      <c r="X24" s="643"/>
      <c r="Y24" s="644"/>
      <c r="Z24" s="675">
        <v>0.2</v>
      </c>
      <c r="AA24" s="675"/>
      <c r="AB24" s="675"/>
      <c r="AC24" s="675"/>
      <c r="AD24" s="676" t="s">
        <v>182</v>
      </c>
      <c r="AE24" s="676"/>
      <c r="AF24" s="676"/>
      <c r="AG24" s="676"/>
      <c r="AH24" s="676"/>
      <c r="AI24" s="676"/>
      <c r="AJ24" s="676"/>
      <c r="AK24" s="676"/>
      <c r="AL24" s="645" t="s">
        <v>182</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239</v>
      </c>
      <c r="BH24" s="643"/>
      <c r="BI24" s="643"/>
      <c r="BJ24" s="643"/>
      <c r="BK24" s="643"/>
      <c r="BL24" s="643"/>
      <c r="BM24" s="643"/>
      <c r="BN24" s="644"/>
      <c r="BO24" s="675" t="s">
        <v>239</v>
      </c>
      <c r="BP24" s="675"/>
      <c r="BQ24" s="675"/>
      <c r="BR24" s="675"/>
      <c r="BS24" s="648" t="s">
        <v>182</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12193365</v>
      </c>
      <c r="CS24" s="698"/>
      <c r="CT24" s="698"/>
      <c r="CU24" s="698"/>
      <c r="CV24" s="698"/>
      <c r="CW24" s="698"/>
      <c r="CX24" s="698"/>
      <c r="CY24" s="741"/>
      <c r="CZ24" s="742">
        <v>41.6</v>
      </c>
      <c r="DA24" s="713"/>
      <c r="DB24" s="713"/>
      <c r="DC24" s="745"/>
      <c r="DD24" s="740">
        <v>6422855</v>
      </c>
      <c r="DE24" s="698"/>
      <c r="DF24" s="698"/>
      <c r="DG24" s="698"/>
      <c r="DH24" s="698"/>
      <c r="DI24" s="698"/>
      <c r="DJ24" s="698"/>
      <c r="DK24" s="741"/>
      <c r="DL24" s="740">
        <v>6382562</v>
      </c>
      <c r="DM24" s="698"/>
      <c r="DN24" s="698"/>
      <c r="DO24" s="698"/>
      <c r="DP24" s="698"/>
      <c r="DQ24" s="698"/>
      <c r="DR24" s="698"/>
      <c r="DS24" s="698"/>
      <c r="DT24" s="698"/>
      <c r="DU24" s="698"/>
      <c r="DV24" s="741"/>
      <c r="DW24" s="742">
        <v>54.3</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102</v>
      </c>
      <c r="S25" s="643"/>
      <c r="T25" s="643"/>
      <c r="U25" s="643"/>
      <c r="V25" s="643"/>
      <c r="W25" s="643"/>
      <c r="X25" s="643"/>
      <c r="Y25" s="644"/>
      <c r="Z25" s="675">
        <v>0</v>
      </c>
      <c r="AA25" s="675"/>
      <c r="AB25" s="675"/>
      <c r="AC25" s="675"/>
      <c r="AD25" s="676" t="s">
        <v>182</v>
      </c>
      <c r="AE25" s="676"/>
      <c r="AF25" s="676"/>
      <c r="AG25" s="676"/>
      <c r="AH25" s="676"/>
      <c r="AI25" s="676"/>
      <c r="AJ25" s="676"/>
      <c r="AK25" s="676"/>
      <c r="AL25" s="645" t="s">
        <v>182</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239</v>
      </c>
      <c r="BH25" s="643"/>
      <c r="BI25" s="643"/>
      <c r="BJ25" s="643"/>
      <c r="BK25" s="643"/>
      <c r="BL25" s="643"/>
      <c r="BM25" s="643"/>
      <c r="BN25" s="644"/>
      <c r="BO25" s="675" t="s">
        <v>239</v>
      </c>
      <c r="BP25" s="675"/>
      <c r="BQ25" s="675"/>
      <c r="BR25" s="675"/>
      <c r="BS25" s="648" t="s">
        <v>239</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3584061</v>
      </c>
      <c r="CS25" s="661"/>
      <c r="CT25" s="661"/>
      <c r="CU25" s="661"/>
      <c r="CV25" s="661"/>
      <c r="CW25" s="661"/>
      <c r="CX25" s="661"/>
      <c r="CY25" s="662"/>
      <c r="CZ25" s="645">
        <v>12.2</v>
      </c>
      <c r="DA25" s="663"/>
      <c r="DB25" s="663"/>
      <c r="DC25" s="664"/>
      <c r="DD25" s="648">
        <v>3120043</v>
      </c>
      <c r="DE25" s="661"/>
      <c r="DF25" s="661"/>
      <c r="DG25" s="661"/>
      <c r="DH25" s="661"/>
      <c r="DI25" s="661"/>
      <c r="DJ25" s="661"/>
      <c r="DK25" s="662"/>
      <c r="DL25" s="648">
        <v>3084681</v>
      </c>
      <c r="DM25" s="661"/>
      <c r="DN25" s="661"/>
      <c r="DO25" s="661"/>
      <c r="DP25" s="661"/>
      <c r="DQ25" s="661"/>
      <c r="DR25" s="661"/>
      <c r="DS25" s="661"/>
      <c r="DT25" s="661"/>
      <c r="DU25" s="661"/>
      <c r="DV25" s="662"/>
      <c r="DW25" s="645">
        <v>26.3</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11964304</v>
      </c>
      <c r="S26" s="643"/>
      <c r="T26" s="643"/>
      <c r="U26" s="643"/>
      <c r="V26" s="643"/>
      <c r="W26" s="643"/>
      <c r="X26" s="643"/>
      <c r="Y26" s="644"/>
      <c r="Z26" s="675">
        <v>39.299999999999997</v>
      </c>
      <c r="AA26" s="675"/>
      <c r="AB26" s="675"/>
      <c r="AC26" s="675"/>
      <c r="AD26" s="676">
        <v>11054488</v>
      </c>
      <c r="AE26" s="676"/>
      <c r="AF26" s="676"/>
      <c r="AG26" s="676"/>
      <c r="AH26" s="676"/>
      <c r="AI26" s="676"/>
      <c r="AJ26" s="676"/>
      <c r="AK26" s="676"/>
      <c r="AL26" s="645">
        <v>97</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239</v>
      </c>
      <c r="BH26" s="643"/>
      <c r="BI26" s="643"/>
      <c r="BJ26" s="643"/>
      <c r="BK26" s="643"/>
      <c r="BL26" s="643"/>
      <c r="BM26" s="643"/>
      <c r="BN26" s="644"/>
      <c r="BO26" s="675" t="s">
        <v>239</v>
      </c>
      <c r="BP26" s="675"/>
      <c r="BQ26" s="675"/>
      <c r="BR26" s="675"/>
      <c r="BS26" s="648" t="s">
        <v>182</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2099647</v>
      </c>
      <c r="CS26" s="643"/>
      <c r="CT26" s="643"/>
      <c r="CU26" s="643"/>
      <c r="CV26" s="643"/>
      <c r="CW26" s="643"/>
      <c r="CX26" s="643"/>
      <c r="CY26" s="644"/>
      <c r="CZ26" s="645">
        <v>7.2</v>
      </c>
      <c r="DA26" s="663"/>
      <c r="DB26" s="663"/>
      <c r="DC26" s="664"/>
      <c r="DD26" s="648">
        <v>1837829</v>
      </c>
      <c r="DE26" s="643"/>
      <c r="DF26" s="643"/>
      <c r="DG26" s="643"/>
      <c r="DH26" s="643"/>
      <c r="DI26" s="643"/>
      <c r="DJ26" s="643"/>
      <c r="DK26" s="644"/>
      <c r="DL26" s="648" t="s">
        <v>239</v>
      </c>
      <c r="DM26" s="643"/>
      <c r="DN26" s="643"/>
      <c r="DO26" s="643"/>
      <c r="DP26" s="643"/>
      <c r="DQ26" s="643"/>
      <c r="DR26" s="643"/>
      <c r="DS26" s="643"/>
      <c r="DT26" s="643"/>
      <c r="DU26" s="643"/>
      <c r="DV26" s="644"/>
      <c r="DW26" s="645" t="s">
        <v>182</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7268</v>
      </c>
      <c r="S27" s="643"/>
      <c r="T27" s="643"/>
      <c r="U27" s="643"/>
      <c r="V27" s="643"/>
      <c r="W27" s="643"/>
      <c r="X27" s="643"/>
      <c r="Y27" s="644"/>
      <c r="Z27" s="675">
        <v>0</v>
      </c>
      <c r="AA27" s="675"/>
      <c r="AB27" s="675"/>
      <c r="AC27" s="675"/>
      <c r="AD27" s="676">
        <v>7268</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10122984</v>
      </c>
      <c r="BH27" s="643"/>
      <c r="BI27" s="643"/>
      <c r="BJ27" s="643"/>
      <c r="BK27" s="643"/>
      <c r="BL27" s="643"/>
      <c r="BM27" s="643"/>
      <c r="BN27" s="644"/>
      <c r="BO27" s="675">
        <v>100</v>
      </c>
      <c r="BP27" s="675"/>
      <c r="BQ27" s="675"/>
      <c r="BR27" s="675"/>
      <c r="BS27" s="648">
        <v>30680</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7615588</v>
      </c>
      <c r="CS27" s="661"/>
      <c r="CT27" s="661"/>
      <c r="CU27" s="661"/>
      <c r="CV27" s="661"/>
      <c r="CW27" s="661"/>
      <c r="CX27" s="661"/>
      <c r="CY27" s="662"/>
      <c r="CZ27" s="645">
        <v>26</v>
      </c>
      <c r="DA27" s="663"/>
      <c r="DB27" s="663"/>
      <c r="DC27" s="664"/>
      <c r="DD27" s="648">
        <v>2309096</v>
      </c>
      <c r="DE27" s="661"/>
      <c r="DF27" s="661"/>
      <c r="DG27" s="661"/>
      <c r="DH27" s="661"/>
      <c r="DI27" s="661"/>
      <c r="DJ27" s="661"/>
      <c r="DK27" s="662"/>
      <c r="DL27" s="648">
        <v>2304165</v>
      </c>
      <c r="DM27" s="661"/>
      <c r="DN27" s="661"/>
      <c r="DO27" s="661"/>
      <c r="DP27" s="661"/>
      <c r="DQ27" s="661"/>
      <c r="DR27" s="661"/>
      <c r="DS27" s="661"/>
      <c r="DT27" s="661"/>
      <c r="DU27" s="661"/>
      <c r="DV27" s="662"/>
      <c r="DW27" s="645">
        <v>19.600000000000001</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92017</v>
      </c>
      <c r="S28" s="643"/>
      <c r="T28" s="643"/>
      <c r="U28" s="643"/>
      <c r="V28" s="643"/>
      <c r="W28" s="643"/>
      <c r="X28" s="643"/>
      <c r="Y28" s="644"/>
      <c r="Z28" s="675">
        <v>0.3</v>
      </c>
      <c r="AA28" s="675"/>
      <c r="AB28" s="675"/>
      <c r="AC28" s="675"/>
      <c r="AD28" s="676">
        <v>14535</v>
      </c>
      <c r="AE28" s="676"/>
      <c r="AF28" s="676"/>
      <c r="AG28" s="676"/>
      <c r="AH28" s="676"/>
      <c r="AI28" s="676"/>
      <c r="AJ28" s="676"/>
      <c r="AK28" s="676"/>
      <c r="AL28" s="645">
        <v>0.1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993716</v>
      </c>
      <c r="CS28" s="643"/>
      <c r="CT28" s="643"/>
      <c r="CU28" s="643"/>
      <c r="CV28" s="643"/>
      <c r="CW28" s="643"/>
      <c r="CX28" s="643"/>
      <c r="CY28" s="644"/>
      <c r="CZ28" s="645">
        <v>3.4</v>
      </c>
      <c r="DA28" s="663"/>
      <c r="DB28" s="663"/>
      <c r="DC28" s="664"/>
      <c r="DD28" s="648">
        <v>993716</v>
      </c>
      <c r="DE28" s="643"/>
      <c r="DF28" s="643"/>
      <c r="DG28" s="643"/>
      <c r="DH28" s="643"/>
      <c r="DI28" s="643"/>
      <c r="DJ28" s="643"/>
      <c r="DK28" s="644"/>
      <c r="DL28" s="648">
        <v>993716</v>
      </c>
      <c r="DM28" s="643"/>
      <c r="DN28" s="643"/>
      <c r="DO28" s="643"/>
      <c r="DP28" s="643"/>
      <c r="DQ28" s="643"/>
      <c r="DR28" s="643"/>
      <c r="DS28" s="643"/>
      <c r="DT28" s="643"/>
      <c r="DU28" s="643"/>
      <c r="DV28" s="644"/>
      <c r="DW28" s="645">
        <v>8.5</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159548</v>
      </c>
      <c r="S29" s="643"/>
      <c r="T29" s="643"/>
      <c r="U29" s="643"/>
      <c r="V29" s="643"/>
      <c r="W29" s="643"/>
      <c r="X29" s="643"/>
      <c r="Y29" s="644"/>
      <c r="Z29" s="675">
        <v>0.5</v>
      </c>
      <c r="AA29" s="675"/>
      <c r="AB29" s="675"/>
      <c r="AC29" s="675"/>
      <c r="AD29" s="676">
        <v>28631</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993716</v>
      </c>
      <c r="CS29" s="661"/>
      <c r="CT29" s="661"/>
      <c r="CU29" s="661"/>
      <c r="CV29" s="661"/>
      <c r="CW29" s="661"/>
      <c r="CX29" s="661"/>
      <c r="CY29" s="662"/>
      <c r="CZ29" s="645">
        <v>3.4</v>
      </c>
      <c r="DA29" s="663"/>
      <c r="DB29" s="663"/>
      <c r="DC29" s="664"/>
      <c r="DD29" s="648">
        <v>993716</v>
      </c>
      <c r="DE29" s="661"/>
      <c r="DF29" s="661"/>
      <c r="DG29" s="661"/>
      <c r="DH29" s="661"/>
      <c r="DI29" s="661"/>
      <c r="DJ29" s="661"/>
      <c r="DK29" s="662"/>
      <c r="DL29" s="648">
        <v>993716</v>
      </c>
      <c r="DM29" s="661"/>
      <c r="DN29" s="661"/>
      <c r="DO29" s="661"/>
      <c r="DP29" s="661"/>
      <c r="DQ29" s="661"/>
      <c r="DR29" s="661"/>
      <c r="DS29" s="661"/>
      <c r="DT29" s="661"/>
      <c r="DU29" s="661"/>
      <c r="DV29" s="662"/>
      <c r="DW29" s="645">
        <v>8.5</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201422</v>
      </c>
      <c r="S30" s="643"/>
      <c r="T30" s="643"/>
      <c r="U30" s="643"/>
      <c r="V30" s="643"/>
      <c r="W30" s="643"/>
      <c r="X30" s="643"/>
      <c r="Y30" s="644"/>
      <c r="Z30" s="675">
        <v>0.7</v>
      </c>
      <c r="AA30" s="675"/>
      <c r="AB30" s="675"/>
      <c r="AC30" s="675"/>
      <c r="AD30" s="676" t="s">
        <v>182</v>
      </c>
      <c r="AE30" s="676"/>
      <c r="AF30" s="676"/>
      <c r="AG30" s="676"/>
      <c r="AH30" s="676"/>
      <c r="AI30" s="676"/>
      <c r="AJ30" s="676"/>
      <c r="AK30" s="676"/>
      <c r="AL30" s="645" t="s">
        <v>182</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937752</v>
      </c>
      <c r="CS30" s="643"/>
      <c r="CT30" s="643"/>
      <c r="CU30" s="643"/>
      <c r="CV30" s="643"/>
      <c r="CW30" s="643"/>
      <c r="CX30" s="643"/>
      <c r="CY30" s="644"/>
      <c r="CZ30" s="645">
        <v>3.2</v>
      </c>
      <c r="DA30" s="663"/>
      <c r="DB30" s="663"/>
      <c r="DC30" s="664"/>
      <c r="DD30" s="648">
        <v>937752</v>
      </c>
      <c r="DE30" s="643"/>
      <c r="DF30" s="643"/>
      <c r="DG30" s="643"/>
      <c r="DH30" s="643"/>
      <c r="DI30" s="643"/>
      <c r="DJ30" s="643"/>
      <c r="DK30" s="644"/>
      <c r="DL30" s="648">
        <v>937752</v>
      </c>
      <c r="DM30" s="643"/>
      <c r="DN30" s="643"/>
      <c r="DO30" s="643"/>
      <c r="DP30" s="643"/>
      <c r="DQ30" s="643"/>
      <c r="DR30" s="643"/>
      <c r="DS30" s="643"/>
      <c r="DT30" s="643"/>
      <c r="DU30" s="643"/>
      <c r="DV30" s="644"/>
      <c r="DW30" s="645">
        <v>8</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10769687</v>
      </c>
      <c r="S31" s="643"/>
      <c r="T31" s="643"/>
      <c r="U31" s="643"/>
      <c r="V31" s="643"/>
      <c r="W31" s="643"/>
      <c r="X31" s="643"/>
      <c r="Y31" s="644"/>
      <c r="Z31" s="675">
        <v>35.4</v>
      </c>
      <c r="AA31" s="675"/>
      <c r="AB31" s="675"/>
      <c r="AC31" s="675"/>
      <c r="AD31" s="676" t="s">
        <v>182</v>
      </c>
      <c r="AE31" s="676"/>
      <c r="AF31" s="676"/>
      <c r="AG31" s="676"/>
      <c r="AH31" s="676"/>
      <c r="AI31" s="676"/>
      <c r="AJ31" s="676"/>
      <c r="AK31" s="676"/>
      <c r="AL31" s="645" t="s">
        <v>239</v>
      </c>
      <c r="AM31" s="646"/>
      <c r="AN31" s="646"/>
      <c r="AO31" s="677"/>
      <c r="AP31" s="718" t="s">
        <v>310</v>
      </c>
      <c r="AQ31" s="719"/>
      <c r="AR31" s="719"/>
      <c r="AS31" s="719"/>
      <c r="AT31" s="724" t="s">
        <v>311</v>
      </c>
      <c r="AU31" s="231"/>
      <c r="AV31" s="231"/>
      <c r="AW31" s="231"/>
      <c r="AX31" s="708" t="s">
        <v>187</v>
      </c>
      <c r="AY31" s="709"/>
      <c r="AZ31" s="709"/>
      <c r="BA31" s="709"/>
      <c r="BB31" s="709"/>
      <c r="BC31" s="709"/>
      <c r="BD31" s="709"/>
      <c r="BE31" s="709"/>
      <c r="BF31" s="710"/>
      <c r="BG31" s="711">
        <v>99.3</v>
      </c>
      <c r="BH31" s="712"/>
      <c r="BI31" s="712"/>
      <c r="BJ31" s="712"/>
      <c r="BK31" s="712"/>
      <c r="BL31" s="712"/>
      <c r="BM31" s="713">
        <v>98</v>
      </c>
      <c r="BN31" s="712"/>
      <c r="BO31" s="712"/>
      <c r="BP31" s="712"/>
      <c r="BQ31" s="714"/>
      <c r="BR31" s="711">
        <v>99.3</v>
      </c>
      <c r="BS31" s="712"/>
      <c r="BT31" s="712"/>
      <c r="BU31" s="712"/>
      <c r="BV31" s="712"/>
      <c r="BW31" s="712"/>
      <c r="BX31" s="713">
        <v>97.5</v>
      </c>
      <c r="BY31" s="712"/>
      <c r="BZ31" s="712"/>
      <c r="CA31" s="712"/>
      <c r="CB31" s="714"/>
      <c r="CD31" s="729"/>
      <c r="CE31" s="730"/>
      <c r="CF31" s="681" t="s">
        <v>312</v>
      </c>
      <c r="CG31" s="682"/>
      <c r="CH31" s="682"/>
      <c r="CI31" s="682"/>
      <c r="CJ31" s="682"/>
      <c r="CK31" s="682"/>
      <c r="CL31" s="682"/>
      <c r="CM31" s="682"/>
      <c r="CN31" s="682"/>
      <c r="CO31" s="682"/>
      <c r="CP31" s="682"/>
      <c r="CQ31" s="683"/>
      <c r="CR31" s="642">
        <v>55964</v>
      </c>
      <c r="CS31" s="661"/>
      <c r="CT31" s="661"/>
      <c r="CU31" s="661"/>
      <c r="CV31" s="661"/>
      <c r="CW31" s="661"/>
      <c r="CX31" s="661"/>
      <c r="CY31" s="662"/>
      <c r="CZ31" s="645">
        <v>0.2</v>
      </c>
      <c r="DA31" s="663"/>
      <c r="DB31" s="663"/>
      <c r="DC31" s="664"/>
      <c r="DD31" s="648">
        <v>55964</v>
      </c>
      <c r="DE31" s="661"/>
      <c r="DF31" s="661"/>
      <c r="DG31" s="661"/>
      <c r="DH31" s="661"/>
      <c r="DI31" s="661"/>
      <c r="DJ31" s="661"/>
      <c r="DK31" s="662"/>
      <c r="DL31" s="648">
        <v>55964</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v>266091</v>
      </c>
      <c r="S32" s="643"/>
      <c r="T32" s="643"/>
      <c r="U32" s="643"/>
      <c r="V32" s="643"/>
      <c r="W32" s="643"/>
      <c r="X32" s="643"/>
      <c r="Y32" s="644"/>
      <c r="Z32" s="675">
        <v>0.9</v>
      </c>
      <c r="AA32" s="675"/>
      <c r="AB32" s="675"/>
      <c r="AC32" s="675"/>
      <c r="AD32" s="676">
        <v>266091</v>
      </c>
      <c r="AE32" s="676"/>
      <c r="AF32" s="676"/>
      <c r="AG32" s="676"/>
      <c r="AH32" s="676"/>
      <c r="AI32" s="676"/>
      <c r="AJ32" s="676"/>
      <c r="AK32" s="676"/>
      <c r="AL32" s="645">
        <v>2.2999999999999998</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99.1</v>
      </c>
      <c r="BH32" s="661"/>
      <c r="BI32" s="661"/>
      <c r="BJ32" s="661"/>
      <c r="BK32" s="661"/>
      <c r="BL32" s="661"/>
      <c r="BM32" s="646">
        <v>97.2</v>
      </c>
      <c r="BN32" s="707"/>
      <c r="BO32" s="707"/>
      <c r="BP32" s="707"/>
      <c r="BQ32" s="688"/>
      <c r="BR32" s="715">
        <v>98.9</v>
      </c>
      <c r="BS32" s="661"/>
      <c r="BT32" s="661"/>
      <c r="BU32" s="661"/>
      <c r="BV32" s="661"/>
      <c r="BW32" s="661"/>
      <c r="BX32" s="646">
        <v>96.5</v>
      </c>
      <c r="BY32" s="707"/>
      <c r="BZ32" s="707"/>
      <c r="CA32" s="707"/>
      <c r="CB32" s="688"/>
      <c r="CD32" s="731"/>
      <c r="CE32" s="732"/>
      <c r="CF32" s="681" t="s">
        <v>316</v>
      </c>
      <c r="CG32" s="682"/>
      <c r="CH32" s="682"/>
      <c r="CI32" s="682"/>
      <c r="CJ32" s="682"/>
      <c r="CK32" s="682"/>
      <c r="CL32" s="682"/>
      <c r="CM32" s="682"/>
      <c r="CN32" s="682"/>
      <c r="CO32" s="682"/>
      <c r="CP32" s="682"/>
      <c r="CQ32" s="683"/>
      <c r="CR32" s="642" t="s">
        <v>182</v>
      </c>
      <c r="CS32" s="643"/>
      <c r="CT32" s="643"/>
      <c r="CU32" s="643"/>
      <c r="CV32" s="643"/>
      <c r="CW32" s="643"/>
      <c r="CX32" s="643"/>
      <c r="CY32" s="644"/>
      <c r="CZ32" s="645" t="s">
        <v>182</v>
      </c>
      <c r="DA32" s="663"/>
      <c r="DB32" s="663"/>
      <c r="DC32" s="664"/>
      <c r="DD32" s="648" t="s">
        <v>182</v>
      </c>
      <c r="DE32" s="643"/>
      <c r="DF32" s="643"/>
      <c r="DG32" s="643"/>
      <c r="DH32" s="643"/>
      <c r="DI32" s="643"/>
      <c r="DJ32" s="643"/>
      <c r="DK32" s="644"/>
      <c r="DL32" s="648" t="s">
        <v>239</v>
      </c>
      <c r="DM32" s="643"/>
      <c r="DN32" s="643"/>
      <c r="DO32" s="643"/>
      <c r="DP32" s="643"/>
      <c r="DQ32" s="643"/>
      <c r="DR32" s="643"/>
      <c r="DS32" s="643"/>
      <c r="DT32" s="643"/>
      <c r="DU32" s="643"/>
      <c r="DV32" s="644"/>
      <c r="DW32" s="645" t="s">
        <v>182</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4002078</v>
      </c>
      <c r="S33" s="643"/>
      <c r="T33" s="643"/>
      <c r="U33" s="643"/>
      <c r="V33" s="643"/>
      <c r="W33" s="643"/>
      <c r="X33" s="643"/>
      <c r="Y33" s="644"/>
      <c r="Z33" s="675">
        <v>13.2</v>
      </c>
      <c r="AA33" s="675"/>
      <c r="AB33" s="675"/>
      <c r="AC33" s="675"/>
      <c r="AD33" s="676" t="s">
        <v>239</v>
      </c>
      <c r="AE33" s="676"/>
      <c r="AF33" s="676"/>
      <c r="AG33" s="676"/>
      <c r="AH33" s="676"/>
      <c r="AI33" s="676"/>
      <c r="AJ33" s="676"/>
      <c r="AK33" s="676"/>
      <c r="AL33" s="645" t="s">
        <v>182</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99.4</v>
      </c>
      <c r="BH33" s="627"/>
      <c r="BI33" s="627"/>
      <c r="BJ33" s="627"/>
      <c r="BK33" s="627"/>
      <c r="BL33" s="627"/>
      <c r="BM33" s="669">
        <v>98.5</v>
      </c>
      <c r="BN33" s="627"/>
      <c r="BO33" s="627"/>
      <c r="BP33" s="627"/>
      <c r="BQ33" s="671"/>
      <c r="BR33" s="706">
        <v>99.5</v>
      </c>
      <c r="BS33" s="627"/>
      <c r="BT33" s="627"/>
      <c r="BU33" s="627"/>
      <c r="BV33" s="627"/>
      <c r="BW33" s="627"/>
      <c r="BX33" s="669">
        <v>98.2</v>
      </c>
      <c r="BY33" s="627"/>
      <c r="BZ33" s="627"/>
      <c r="CA33" s="627"/>
      <c r="CB33" s="671"/>
      <c r="CD33" s="681" t="s">
        <v>319</v>
      </c>
      <c r="CE33" s="682"/>
      <c r="CF33" s="682"/>
      <c r="CG33" s="682"/>
      <c r="CH33" s="682"/>
      <c r="CI33" s="682"/>
      <c r="CJ33" s="682"/>
      <c r="CK33" s="682"/>
      <c r="CL33" s="682"/>
      <c r="CM33" s="682"/>
      <c r="CN33" s="682"/>
      <c r="CO33" s="682"/>
      <c r="CP33" s="682"/>
      <c r="CQ33" s="683"/>
      <c r="CR33" s="642">
        <v>15292162</v>
      </c>
      <c r="CS33" s="661"/>
      <c r="CT33" s="661"/>
      <c r="CU33" s="661"/>
      <c r="CV33" s="661"/>
      <c r="CW33" s="661"/>
      <c r="CX33" s="661"/>
      <c r="CY33" s="662"/>
      <c r="CZ33" s="645">
        <v>52.1</v>
      </c>
      <c r="DA33" s="663"/>
      <c r="DB33" s="663"/>
      <c r="DC33" s="664"/>
      <c r="DD33" s="648">
        <v>7267696</v>
      </c>
      <c r="DE33" s="661"/>
      <c r="DF33" s="661"/>
      <c r="DG33" s="661"/>
      <c r="DH33" s="661"/>
      <c r="DI33" s="661"/>
      <c r="DJ33" s="661"/>
      <c r="DK33" s="662"/>
      <c r="DL33" s="648">
        <v>5389162</v>
      </c>
      <c r="DM33" s="661"/>
      <c r="DN33" s="661"/>
      <c r="DO33" s="661"/>
      <c r="DP33" s="661"/>
      <c r="DQ33" s="661"/>
      <c r="DR33" s="661"/>
      <c r="DS33" s="661"/>
      <c r="DT33" s="661"/>
      <c r="DU33" s="661"/>
      <c r="DV33" s="662"/>
      <c r="DW33" s="645">
        <v>45.9</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561494</v>
      </c>
      <c r="S34" s="643"/>
      <c r="T34" s="643"/>
      <c r="U34" s="643"/>
      <c r="V34" s="643"/>
      <c r="W34" s="643"/>
      <c r="X34" s="643"/>
      <c r="Y34" s="644"/>
      <c r="Z34" s="675">
        <v>1.8</v>
      </c>
      <c r="AA34" s="675"/>
      <c r="AB34" s="675"/>
      <c r="AC34" s="675"/>
      <c r="AD34" s="676">
        <v>11409</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3394265</v>
      </c>
      <c r="CS34" s="643"/>
      <c r="CT34" s="643"/>
      <c r="CU34" s="643"/>
      <c r="CV34" s="643"/>
      <c r="CW34" s="643"/>
      <c r="CX34" s="643"/>
      <c r="CY34" s="644"/>
      <c r="CZ34" s="645">
        <v>11.6</v>
      </c>
      <c r="DA34" s="663"/>
      <c r="DB34" s="663"/>
      <c r="DC34" s="664"/>
      <c r="DD34" s="648">
        <v>2369445</v>
      </c>
      <c r="DE34" s="643"/>
      <c r="DF34" s="643"/>
      <c r="DG34" s="643"/>
      <c r="DH34" s="643"/>
      <c r="DI34" s="643"/>
      <c r="DJ34" s="643"/>
      <c r="DK34" s="644"/>
      <c r="DL34" s="648">
        <v>2084788</v>
      </c>
      <c r="DM34" s="643"/>
      <c r="DN34" s="643"/>
      <c r="DO34" s="643"/>
      <c r="DP34" s="643"/>
      <c r="DQ34" s="643"/>
      <c r="DR34" s="643"/>
      <c r="DS34" s="643"/>
      <c r="DT34" s="643"/>
      <c r="DU34" s="643"/>
      <c r="DV34" s="644"/>
      <c r="DW34" s="645">
        <v>17.8</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5961</v>
      </c>
      <c r="S35" s="643"/>
      <c r="T35" s="643"/>
      <c r="U35" s="643"/>
      <c r="V35" s="643"/>
      <c r="W35" s="643"/>
      <c r="X35" s="643"/>
      <c r="Y35" s="644"/>
      <c r="Z35" s="675">
        <v>0</v>
      </c>
      <c r="AA35" s="675"/>
      <c r="AB35" s="675"/>
      <c r="AC35" s="675"/>
      <c r="AD35" s="676" t="s">
        <v>182</v>
      </c>
      <c r="AE35" s="676"/>
      <c r="AF35" s="676"/>
      <c r="AG35" s="676"/>
      <c r="AH35" s="676"/>
      <c r="AI35" s="676"/>
      <c r="AJ35" s="676"/>
      <c r="AK35" s="676"/>
      <c r="AL35" s="645" t="s">
        <v>182</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176292</v>
      </c>
      <c r="CS35" s="661"/>
      <c r="CT35" s="661"/>
      <c r="CU35" s="661"/>
      <c r="CV35" s="661"/>
      <c r="CW35" s="661"/>
      <c r="CX35" s="661"/>
      <c r="CY35" s="662"/>
      <c r="CZ35" s="645">
        <v>0.6</v>
      </c>
      <c r="DA35" s="663"/>
      <c r="DB35" s="663"/>
      <c r="DC35" s="664"/>
      <c r="DD35" s="648">
        <v>21105</v>
      </c>
      <c r="DE35" s="661"/>
      <c r="DF35" s="661"/>
      <c r="DG35" s="661"/>
      <c r="DH35" s="661"/>
      <c r="DI35" s="661"/>
      <c r="DJ35" s="661"/>
      <c r="DK35" s="662"/>
      <c r="DL35" s="648">
        <v>21105</v>
      </c>
      <c r="DM35" s="661"/>
      <c r="DN35" s="661"/>
      <c r="DO35" s="661"/>
      <c r="DP35" s="661"/>
      <c r="DQ35" s="661"/>
      <c r="DR35" s="661"/>
      <c r="DS35" s="661"/>
      <c r="DT35" s="661"/>
      <c r="DU35" s="661"/>
      <c r="DV35" s="662"/>
      <c r="DW35" s="645">
        <v>0.2</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560424</v>
      </c>
      <c r="S36" s="643"/>
      <c r="T36" s="643"/>
      <c r="U36" s="643"/>
      <c r="V36" s="643"/>
      <c r="W36" s="643"/>
      <c r="X36" s="643"/>
      <c r="Y36" s="644"/>
      <c r="Z36" s="675">
        <v>1.8</v>
      </c>
      <c r="AA36" s="675"/>
      <c r="AB36" s="675"/>
      <c r="AC36" s="675"/>
      <c r="AD36" s="676" t="s">
        <v>239</v>
      </c>
      <c r="AE36" s="676"/>
      <c r="AF36" s="676"/>
      <c r="AG36" s="676"/>
      <c r="AH36" s="676"/>
      <c r="AI36" s="676"/>
      <c r="AJ36" s="676"/>
      <c r="AK36" s="676"/>
      <c r="AL36" s="645" t="s">
        <v>182</v>
      </c>
      <c r="AM36" s="646"/>
      <c r="AN36" s="646"/>
      <c r="AO36" s="677"/>
      <c r="AP36" s="235"/>
      <c r="AQ36" s="694" t="s">
        <v>327</v>
      </c>
      <c r="AR36" s="695"/>
      <c r="AS36" s="695"/>
      <c r="AT36" s="695"/>
      <c r="AU36" s="695"/>
      <c r="AV36" s="695"/>
      <c r="AW36" s="695"/>
      <c r="AX36" s="695"/>
      <c r="AY36" s="696"/>
      <c r="AZ36" s="697">
        <v>2549261</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182035</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9050709</v>
      </c>
      <c r="CS36" s="643"/>
      <c r="CT36" s="643"/>
      <c r="CU36" s="643"/>
      <c r="CV36" s="643"/>
      <c r="CW36" s="643"/>
      <c r="CX36" s="643"/>
      <c r="CY36" s="644"/>
      <c r="CZ36" s="645">
        <v>30.9</v>
      </c>
      <c r="DA36" s="663"/>
      <c r="DB36" s="663"/>
      <c r="DC36" s="664"/>
      <c r="DD36" s="648">
        <v>2574991</v>
      </c>
      <c r="DE36" s="643"/>
      <c r="DF36" s="643"/>
      <c r="DG36" s="643"/>
      <c r="DH36" s="643"/>
      <c r="DI36" s="643"/>
      <c r="DJ36" s="643"/>
      <c r="DK36" s="644"/>
      <c r="DL36" s="648">
        <v>1986823</v>
      </c>
      <c r="DM36" s="643"/>
      <c r="DN36" s="643"/>
      <c r="DO36" s="643"/>
      <c r="DP36" s="643"/>
      <c r="DQ36" s="643"/>
      <c r="DR36" s="643"/>
      <c r="DS36" s="643"/>
      <c r="DT36" s="643"/>
      <c r="DU36" s="643"/>
      <c r="DV36" s="644"/>
      <c r="DW36" s="645">
        <v>16.899999999999999</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713883</v>
      </c>
      <c r="S37" s="643"/>
      <c r="T37" s="643"/>
      <c r="U37" s="643"/>
      <c r="V37" s="643"/>
      <c r="W37" s="643"/>
      <c r="X37" s="643"/>
      <c r="Y37" s="644"/>
      <c r="Z37" s="675">
        <v>2.2999999999999998</v>
      </c>
      <c r="AA37" s="675"/>
      <c r="AB37" s="675"/>
      <c r="AC37" s="675"/>
      <c r="AD37" s="676" t="s">
        <v>182</v>
      </c>
      <c r="AE37" s="676"/>
      <c r="AF37" s="676"/>
      <c r="AG37" s="676"/>
      <c r="AH37" s="676"/>
      <c r="AI37" s="676"/>
      <c r="AJ37" s="676"/>
      <c r="AK37" s="676"/>
      <c r="AL37" s="645" t="s">
        <v>182</v>
      </c>
      <c r="AM37" s="646"/>
      <c r="AN37" s="646"/>
      <c r="AO37" s="677"/>
      <c r="AQ37" s="685" t="s">
        <v>331</v>
      </c>
      <c r="AR37" s="686"/>
      <c r="AS37" s="686"/>
      <c r="AT37" s="686"/>
      <c r="AU37" s="686"/>
      <c r="AV37" s="686"/>
      <c r="AW37" s="686"/>
      <c r="AX37" s="686"/>
      <c r="AY37" s="687"/>
      <c r="AZ37" s="642">
        <v>360469</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-140856</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798425</v>
      </c>
      <c r="CS37" s="661"/>
      <c r="CT37" s="661"/>
      <c r="CU37" s="661"/>
      <c r="CV37" s="661"/>
      <c r="CW37" s="661"/>
      <c r="CX37" s="661"/>
      <c r="CY37" s="662"/>
      <c r="CZ37" s="645">
        <v>2.7</v>
      </c>
      <c r="DA37" s="663"/>
      <c r="DB37" s="663"/>
      <c r="DC37" s="664"/>
      <c r="DD37" s="648">
        <v>636034</v>
      </c>
      <c r="DE37" s="661"/>
      <c r="DF37" s="661"/>
      <c r="DG37" s="661"/>
      <c r="DH37" s="661"/>
      <c r="DI37" s="661"/>
      <c r="DJ37" s="661"/>
      <c r="DK37" s="662"/>
      <c r="DL37" s="648">
        <v>601309</v>
      </c>
      <c r="DM37" s="661"/>
      <c r="DN37" s="661"/>
      <c r="DO37" s="661"/>
      <c r="DP37" s="661"/>
      <c r="DQ37" s="661"/>
      <c r="DR37" s="661"/>
      <c r="DS37" s="661"/>
      <c r="DT37" s="661"/>
      <c r="DU37" s="661"/>
      <c r="DV37" s="662"/>
      <c r="DW37" s="645">
        <v>5.0999999999999996</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149877</v>
      </c>
      <c r="S38" s="643"/>
      <c r="T38" s="643"/>
      <c r="U38" s="643"/>
      <c r="V38" s="643"/>
      <c r="W38" s="643"/>
      <c r="X38" s="643"/>
      <c r="Y38" s="644"/>
      <c r="Z38" s="675">
        <v>0.5</v>
      </c>
      <c r="AA38" s="675"/>
      <c r="AB38" s="675"/>
      <c r="AC38" s="675"/>
      <c r="AD38" s="676">
        <v>8908</v>
      </c>
      <c r="AE38" s="676"/>
      <c r="AF38" s="676"/>
      <c r="AG38" s="676"/>
      <c r="AH38" s="676"/>
      <c r="AI38" s="676"/>
      <c r="AJ38" s="676"/>
      <c r="AK38" s="676"/>
      <c r="AL38" s="645">
        <v>0.1</v>
      </c>
      <c r="AM38" s="646"/>
      <c r="AN38" s="646"/>
      <c r="AO38" s="677"/>
      <c r="AQ38" s="685" t="s">
        <v>335</v>
      </c>
      <c r="AR38" s="686"/>
      <c r="AS38" s="686"/>
      <c r="AT38" s="686"/>
      <c r="AU38" s="686"/>
      <c r="AV38" s="686"/>
      <c r="AW38" s="686"/>
      <c r="AX38" s="686"/>
      <c r="AY38" s="687"/>
      <c r="AZ38" s="642">
        <v>358007</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7860</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1823000</v>
      </c>
      <c r="CS38" s="643"/>
      <c r="CT38" s="643"/>
      <c r="CU38" s="643"/>
      <c r="CV38" s="643"/>
      <c r="CW38" s="643"/>
      <c r="CX38" s="643"/>
      <c r="CY38" s="644"/>
      <c r="CZ38" s="645">
        <v>6.2</v>
      </c>
      <c r="DA38" s="663"/>
      <c r="DB38" s="663"/>
      <c r="DC38" s="664"/>
      <c r="DD38" s="648">
        <v>1568863</v>
      </c>
      <c r="DE38" s="643"/>
      <c r="DF38" s="643"/>
      <c r="DG38" s="643"/>
      <c r="DH38" s="643"/>
      <c r="DI38" s="643"/>
      <c r="DJ38" s="643"/>
      <c r="DK38" s="644"/>
      <c r="DL38" s="648">
        <v>1188549</v>
      </c>
      <c r="DM38" s="643"/>
      <c r="DN38" s="643"/>
      <c r="DO38" s="643"/>
      <c r="DP38" s="643"/>
      <c r="DQ38" s="643"/>
      <c r="DR38" s="643"/>
      <c r="DS38" s="643"/>
      <c r="DT38" s="643"/>
      <c r="DU38" s="643"/>
      <c r="DV38" s="644"/>
      <c r="DW38" s="645">
        <v>10.1</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954600</v>
      </c>
      <c r="S39" s="643"/>
      <c r="T39" s="643"/>
      <c r="U39" s="643"/>
      <c r="V39" s="643"/>
      <c r="W39" s="643"/>
      <c r="X39" s="643"/>
      <c r="Y39" s="644"/>
      <c r="Z39" s="675">
        <v>3.1</v>
      </c>
      <c r="AA39" s="675"/>
      <c r="AB39" s="675"/>
      <c r="AC39" s="675"/>
      <c r="AD39" s="676" t="s">
        <v>182</v>
      </c>
      <c r="AE39" s="676"/>
      <c r="AF39" s="676"/>
      <c r="AG39" s="676"/>
      <c r="AH39" s="676"/>
      <c r="AI39" s="676"/>
      <c r="AJ39" s="676"/>
      <c r="AK39" s="676"/>
      <c r="AL39" s="645" t="s">
        <v>239</v>
      </c>
      <c r="AM39" s="646"/>
      <c r="AN39" s="646"/>
      <c r="AO39" s="677"/>
      <c r="AQ39" s="685" t="s">
        <v>339</v>
      </c>
      <c r="AR39" s="686"/>
      <c r="AS39" s="686"/>
      <c r="AT39" s="686"/>
      <c r="AU39" s="686"/>
      <c r="AV39" s="686"/>
      <c r="AW39" s="686"/>
      <c r="AX39" s="686"/>
      <c r="AY39" s="687"/>
      <c r="AZ39" s="642">
        <v>7785</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11982</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725687</v>
      </c>
      <c r="CS39" s="661"/>
      <c r="CT39" s="661"/>
      <c r="CU39" s="661"/>
      <c r="CV39" s="661"/>
      <c r="CW39" s="661"/>
      <c r="CX39" s="661"/>
      <c r="CY39" s="662"/>
      <c r="CZ39" s="645">
        <v>2.5</v>
      </c>
      <c r="DA39" s="663"/>
      <c r="DB39" s="663"/>
      <c r="DC39" s="664"/>
      <c r="DD39" s="648">
        <v>611083</v>
      </c>
      <c r="DE39" s="661"/>
      <c r="DF39" s="661"/>
      <c r="DG39" s="661"/>
      <c r="DH39" s="661"/>
      <c r="DI39" s="661"/>
      <c r="DJ39" s="661"/>
      <c r="DK39" s="662"/>
      <c r="DL39" s="648" t="s">
        <v>182</v>
      </c>
      <c r="DM39" s="661"/>
      <c r="DN39" s="661"/>
      <c r="DO39" s="661"/>
      <c r="DP39" s="661"/>
      <c r="DQ39" s="661"/>
      <c r="DR39" s="661"/>
      <c r="DS39" s="661"/>
      <c r="DT39" s="661"/>
      <c r="DU39" s="661"/>
      <c r="DV39" s="662"/>
      <c r="DW39" s="645" t="s">
        <v>182</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v>31700</v>
      </c>
      <c r="S40" s="643"/>
      <c r="T40" s="643"/>
      <c r="U40" s="643"/>
      <c r="V40" s="643"/>
      <c r="W40" s="643"/>
      <c r="X40" s="643"/>
      <c r="Y40" s="644"/>
      <c r="Z40" s="675">
        <v>0.1</v>
      </c>
      <c r="AA40" s="675"/>
      <c r="AB40" s="675"/>
      <c r="AC40" s="675"/>
      <c r="AD40" s="676" t="s">
        <v>182</v>
      </c>
      <c r="AE40" s="676"/>
      <c r="AF40" s="676"/>
      <c r="AG40" s="676"/>
      <c r="AH40" s="676"/>
      <c r="AI40" s="676"/>
      <c r="AJ40" s="676"/>
      <c r="AK40" s="676"/>
      <c r="AL40" s="645" t="s">
        <v>239</v>
      </c>
      <c r="AM40" s="646"/>
      <c r="AN40" s="646"/>
      <c r="AO40" s="677"/>
      <c r="AQ40" s="685" t="s">
        <v>343</v>
      </c>
      <c r="AR40" s="686"/>
      <c r="AS40" s="686"/>
      <c r="AT40" s="686"/>
      <c r="AU40" s="686"/>
      <c r="AV40" s="686"/>
      <c r="AW40" s="686"/>
      <c r="AX40" s="686"/>
      <c r="AY40" s="687"/>
      <c r="AZ40" s="642">
        <v>226</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93</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122209</v>
      </c>
      <c r="CS40" s="643"/>
      <c r="CT40" s="643"/>
      <c r="CU40" s="643"/>
      <c r="CV40" s="643"/>
      <c r="CW40" s="643"/>
      <c r="CX40" s="643"/>
      <c r="CY40" s="644"/>
      <c r="CZ40" s="645">
        <v>0.4</v>
      </c>
      <c r="DA40" s="663"/>
      <c r="DB40" s="663"/>
      <c r="DC40" s="664"/>
      <c r="DD40" s="648">
        <v>122209</v>
      </c>
      <c r="DE40" s="643"/>
      <c r="DF40" s="643"/>
      <c r="DG40" s="643"/>
      <c r="DH40" s="643"/>
      <c r="DI40" s="643"/>
      <c r="DJ40" s="643"/>
      <c r="DK40" s="644"/>
      <c r="DL40" s="648">
        <v>107897</v>
      </c>
      <c r="DM40" s="643"/>
      <c r="DN40" s="643"/>
      <c r="DO40" s="643"/>
      <c r="DP40" s="643"/>
      <c r="DQ40" s="643"/>
      <c r="DR40" s="643"/>
      <c r="DS40" s="643"/>
      <c r="DT40" s="643"/>
      <c r="DU40" s="643"/>
      <c r="DV40" s="644"/>
      <c r="DW40" s="645">
        <v>0.9</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182</v>
      </c>
      <c r="S41" s="643"/>
      <c r="T41" s="643"/>
      <c r="U41" s="643"/>
      <c r="V41" s="643"/>
      <c r="W41" s="643"/>
      <c r="X41" s="643"/>
      <c r="Y41" s="644"/>
      <c r="Z41" s="675" t="s">
        <v>182</v>
      </c>
      <c r="AA41" s="675"/>
      <c r="AB41" s="675"/>
      <c r="AC41" s="675"/>
      <c r="AD41" s="676" t="s">
        <v>239</v>
      </c>
      <c r="AE41" s="676"/>
      <c r="AF41" s="676"/>
      <c r="AG41" s="676"/>
      <c r="AH41" s="676"/>
      <c r="AI41" s="676"/>
      <c r="AJ41" s="676"/>
      <c r="AK41" s="676"/>
      <c r="AL41" s="645" t="s">
        <v>182</v>
      </c>
      <c r="AM41" s="646"/>
      <c r="AN41" s="646"/>
      <c r="AO41" s="677"/>
      <c r="AQ41" s="685" t="s">
        <v>348</v>
      </c>
      <c r="AR41" s="686"/>
      <c r="AS41" s="686"/>
      <c r="AT41" s="686"/>
      <c r="AU41" s="686"/>
      <c r="AV41" s="686"/>
      <c r="AW41" s="686"/>
      <c r="AX41" s="686"/>
      <c r="AY41" s="687"/>
      <c r="AZ41" s="642">
        <v>613724</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182</v>
      </c>
      <c r="CS41" s="661"/>
      <c r="CT41" s="661"/>
      <c r="CU41" s="661"/>
      <c r="CV41" s="661"/>
      <c r="CW41" s="661"/>
      <c r="CX41" s="661"/>
      <c r="CY41" s="662"/>
      <c r="CZ41" s="645" t="s">
        <v>182</v>
      </c>
      <c r="DA41" s="663"/>
      <c r="DB41" s="663"/>
      <c r="DC41" s="664"/>
      <c r="DD41" s="648" t="s">
        <v>182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321000</v>
      </c>
      <c r="S42" s="643"/>
      <c r="T42" s="643"/>
      <c r="U42" s="643"/>
      <c r="V42" s="643"/>
      <c r="W42" s="643"/>
      <c r="X42" s="643"/>
      <c r="Y42" s="644"/>
      <c r="Z42" s="675">
        <v>1.1000000000000001</v>
      </c>
      <c r="AA42" s="675"/>
      <c r="AB42" s="675"/>
      <c r="AC42" s="675"/>
      <c r="AD42" s="676" t="s">
        <v>182</v>
      </c>
      <c r="AE42" s="676"/>
      <c r="AF42" s="676"/>
      <c r="AG42" s="676"/>
      <c r="AH42" s="676"/>
      <c r="AI42" s="676"/>
      <c r="AJ42" s="676"/>
      <c r="AK42" s="676"/>
      <c r="AL42" s="645" t="s">
        <v>239</v>
      </c>
      <c r="AM42" s="646"/>
      <c r="AN42" s="646"/>
      <c r="AO42" s="677"/>
      <c r="AQ42" s="678" t="s">
        <v>352</v>
      </c>
      <c r="AR42" s="679"/>
      <c r="AS42" s="679"/>
      <c r="AT42" s="679"/>
      <c r="AU42" s="679"/>
      <c r="AV42" s="679"/>
      <c r="AW42" s="679"/>
      <c r="AX42" s="679"/>
      <c r="AY42" s="680"/>
      <c r="AZ42" s="626">
        <v>1209050</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307</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1846738</v>
      </c>
      <c r="CS42" s="643"/>
      <c r="CT42" s="643"/>
      <c r="CU42" s="643"/>
      <c r="CV42" s="643"/>
      <c r="CW42" s="643"/>
      <c r="CX42" s="643"/>
      <c r="CY42" s="644"/>
      <c r="CZ42" s="645">
        <v>6.3</v>
      </c>
      <c r="DA42" s="646"/>
      <c r="DB42" s="646"/>
      <c r="DC42" s="647"/>
      <c r="DD42" s="648">
        <v>277389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30408654</v>
      </c>
      <c r="S43" s="665"/>
      <c r="T43" s="665"/>
      <c r="U43" s="665"/>
      <c r="V43" s="665"/>
      <c r="W43" s="665"/>
      <c r="X43" s="665"/>
      <c r="Y43" s="666"/>
      <c r="Z43" s="667">
        <v>100</v>
      </c>
      <c r="AA43" s="667"/>
      <c r="AB43" s="667"/>
      <c r="AC43" s="667"/>
      <c r="AD43" s="668">
        <v>11391330</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55475</v>
      </c>
      <c r="CS43" s="661"/>
      <c r="CT43" s="661"/>
      <c r="CU43" s="661"/>
      <c r="CV43" s="661"/>
      <c r="CW43" s="661"/>
      <c r="CX43" s="661"/>
      <c r="CY43" s="662"/>
      <c r="CZ43" s="645">
        <v>0.2</v>
      </c>
      <c r="DA43" s="663"/>
      <c r="DB43" s="663"/>
      <c r="DC43" s="664"/>
      <c r="DD43" s="648">
        <v>29963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1782551</v>
      </c>
      <c r="CS44" s="643"/>
      <c r="CT44" s="643"/>
      <c r="CU44" s="643"/>
      <c r="CV44" s="643"/>
      <c r="CW44" s="643"/>
      <c r="CX44" s="643"/>
      <c r="CY44" s="644"/>
      <c r="CZ44" s="645">
        <v>6.1</v>
      </c>
      <c r="DA44" s="646"/>
      <c r="DB44" s="646"/>
      <c r="DC44" s="647"/>
      <c r="DD44" s="648">
        <v>269819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1168747</v>
      </c>
      <c r="CS45" s="661"/>
      <c r="CT45" s="661"/>
      <c r="CU45" s="661"/>
      <c r="CV45" s="661"/>
      <c r="CW45" s="661"/>
      <c r="CX45" s="661"/>
      <c r="CY45" s="662"/>
      <c r="CZ45" s="645">
        <v>4</v>
      </c>
      <c r="DA45" s="663"/>
      <c r="DB45" s="663"/>
      <c r="DC45" s="664"/>
      <c r="DD45" s="648">
        <v>8245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613804</v>
      </c>
      <c r="CS46" s="643"/>
      <c r="CT46" s="643"/>
      <c r="CU46" s="643"/>
      <c r="CV46" s="643"/>
      <c r="CW46" s="643"/>
      <c r="CX46" s="643"/>
      <c r="CY46" s="644"/>
      <c r="CZ46" s="645">
        <v>2.1</v>
      </c>
      <c r="DA46" s="646"/>
      <c r="DB46" s="646"/>
      <c r="DC46" s="647"/>
      <c r="DD46" s="648">
        <v>261574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64187</v>
      </c>
      <c r="CS47" s="661"/>
      <c r="CT47" s="661"/>
      <c r="CU47" s="661"/>
      <c r="CV47" s="661"/>
      <c r="CW47" s="661"/>
      <c r="CX47" s="661"/>
      <c r="CY47" s="662"/>
      <c r="CZ47" s="645">
        <v>0.2</v>
      </c>
      <c r="DA47" s="663"/>
      <c r="DB47" s="663"/>
      <c r="DC47" s="664"/>
      <c r="DD47" s="648">
        <v>7570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239</v>
      </c>
      <c r="CS48" s="643"/>
      <c r="CT48" s="643"/>
      <c r="CU48" s="643"/>
      <c r="CV48" s="643"/>
      <c r="CW48" s="643"/>
      <c r="CX48" s="643"/>
      <c r="CY48" s="644"/>
      <c r="CZ48" s="645" t="s">
        <v>182</v>
      </c>
      <c r="DA48" s="646"/>
      <c r="DB48" s="646"/>
      <c r="DC48" s="647"/>
      <c r="DD48" s="648" t="s">
        <v>182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29332265</v>
      </c>
      <c r="CS49" s="627"/>
      <c r="CT49" s="627"/>
      <c r="CU49" s="627"/>
      <c r="CV49" s="627"/>
      <c r="CW49" s="627"/>
      <c r="CX49" s="627"/>
      <c r="CY49" s="628"/>
      <c r="CZ49" s="629">
        <v>100</v>
      </c>
      <c r="DA49" s="630"/>
      <c r="DB49" s="630"/>
      <c r="DC49" s="631"/>
      <c r="DD49" s="632">
        <v>13967940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ArX1m+5QlyRkiLVzPP0fW9Rpw5CInL8UnAJixGEUrb2dANLwcijYt1ipNlZEZjwxm747mY8K0HBd/gSO61m7Q==" saltValue="2TI8kmY6txCGKD0YBoWZo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29765</v>
      </c>
      <c r="R7" s="1162"/>
      <c r="S7" s="1162"/>
      <c r="T7" s="1162"/>
      <c r="U7" s="1162"/>
      <c r="V7" s="1162">
        <v>28790</v>
      </c>
      <c r="W7" s="1162"/>
      <c r="X7" s="1162"/>
      <c r="Y7" s="1162"/>
      <c r="Z7" s="1162"/>
      <c r="AA7" s="1162">
        <v>974</v>
      </c>
      <c r="AB7" s="1162"/>
      <c r="AC7" s="1162"/>
      <c r="AD7" s="1162"/>
      <c r="AE7" s="1163"/>
      <c r="AF7" s="1164">
        <v>970</v>
      </c>
      <c r="AG7" s="1165"/>
      <c r="AH7" s="1165"/>
      <c r="AI7" s="1165"/>
      <c r="AJ7" s="1166"/>
      <c r="AK7" s="1148">
        <v>654</v>
      </c>
      <c r="AL7" s="1149"/>
      <c r="AM7" s="1149"/>
      <c r="AN7" s="1149"/>
      <c r="AO7" s="1149"/>
      <c r="AP7" s="1149">
        <v>7751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595</v>
      </c>
      <c r="BT7" s="1153"/>
      <c r="BU7" s="1153"/>
      <c r="BV7" s="1153"/>
      <c r="BW7" s="1153"/>
      <c r="BX7" s="1153"/>
      <c r="BY7" s="1153"/>
      <c r="BZ7" s="1153"/>
      <c r="CA7" s="1153"/>
      <c r="CB7" s="1153"/>
      <c r="CC7" s="1153"/>
      <c r="CD7" s="1153"/>
      <c r="CE7" s="1153"/>
      <c r="CF7" s="1153"/>
      <c r="CG7" s="1154"/>
      <c r="CH7" s="1145">
        <v>-10</v>
      </c>
      <c r="CI7" s="1146"/>
      <c r="CJ7" s="1146"/>
      <c r="CK7" s="1146"/>
      <c r="CL7" s="1147"/>
      <c r="CM7" s="1145">
        <v>110</v>
      </c>
      <c r="CN7" s="1146"/>
      <c r="CO7" s="1146"/>
      <c r="CP7" s="1146"/>
      <c r="CQ7" s="1147"/>
      <c r="CR7" s="1145">
        <v>37</v>
      </c>
      <c r="CS7" s="1146"/>
      <c r="CT7" s="1146"/>
      <c r="CU7" s="1146"/>
      <c r="CV7" s="1147"/>
      <c r="CW7" s="1145">
        <v>0</v>
      </c>
      <c r="CX7" s="1146"/>
      <c r="CY7" s="1146"/>
      <c r="CZ7" s="1146"/>
      <c r="DA7" s="1147"/>
      <c r="DB7" s="1145" t="s">
        <v>599</v>
      </c>
      <c r="DC7" s="1146"/>
      <c r="DD7" s="1146"/>
      <c r="DE7" s="1146"/>
      <c r="DF7" s="1147"/>
      <c r="DG7" s="1145" t="s">
        <v>599</v>
      </c>
      <c r="DH7" s="1146"/>
      <c r="DI7" s="1146"/>
      <c r="DJ7" s="1146"/>
      <c r="DK7" s="1147"/>
      <c r="DL7" s="1145" t="s">
        <v>599</v>
      </c>
      <c r="DM7" s="1146"/>
      <c r="DN7" s="1146"/>
      <c r="DO7" s="1146"/>
      <c r="DP7" s="1147"/>
      <c r="DQ7" s="1145" t="s">
        <v>599</v>
      </c>
      <c r="DR7" s="1146"/>
      <c r="DS7" s="1146"/>
      <c r="DT7" s="1146"/>
      <c r="DU7" s="1147"/>
      <c r="DV7" s="1172"/>
      <c r="DW7" s="1173"/>
      <c r="DX7" s="1173"/>
      <c r="DY7" s="1173"/>
      <c r="DZ7" s="1174"/>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1607</v>
      </c>
      <c r="R8" s="1101"/>
      <c r="S8" s="1101"/>
      <c r="T8" s="1101"/>
      <c r="U8" s="1101"/>
      <c r="V8" s="1101">
        <v>1505</v>
      </c>
      <c r="W8" s="1101"/>
      <c r="X8" s="1101"/>
      <c r="Y8" s="1101"/>
      <c r="Z8" s="1101"/>
      <c r="AA8" s="1101">
        <v>102</v>
      </c>
      <c r="AB8" s="1101"/>
      <c r="AC8" s="1101"/>
      <c r="AD8" s="1101"/>
      <c r="AE8" s="1102"/>
      <c r="AF8" s="1076">
        <v>102</v>
      </c>
      <c r="AG8" s="1077"/>
      <c r="AH8" s="1077"/>
      <c r="AI8" s="1077"/>
      <c r="AJ8" s="1078"/>
      <c r="AK8" s="1143">
        <v>723</v>
      </c>
      <c r="AL8" s="1144"/>
      <c r="AM8" s="1144"/>
      <c r="AN8" s="1144"/>
      <c r="AO8" s="1144"/>
      <c r="AP8" s="1144">
        <v>2514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596</v>
      </c>
      <c r="BS8" s="1071" t="s">
        <v>597</v>
      </c>
      <c r="BT8" s="1072"/>
      <c r="BU8" s="1072"/>
      <c r="BV8" s="1072"/>
      <c r="BW8" s="1072"/>
      <c r="BX8" s="1072"/>
      <c r="BY8" s="1072"/>
      <c r="BZ8" s="1072"/>
      <c r="CA8" s="1072"/>
      <c r="CB8" s="1072"/>
      <c r="CC8" s="1072"/>
      <c r="CD8" s="1072"/>
      <c r="CE8" s="1072"/>
      <c r="CF8" s="1072"/>
      <c r="CG8" s="1073"/>
      <c r="CH8" s="1046">
        <v>0</v>
      </c>
      <c r="CI8" s="1047"/>
      <c r="CJ8" s="1047"/>
      <c r="CK8" s="1047"/>
      <c r="CL8" s="1048"/>
      <c r="CM8" s="1046">
        <v>11</v>
      </c>
      <c r="CN8" s="1047"/>
      <c r="CO8" s="1047"/>
      <c r="CP8" s="1047"/>
      <c r="CQ8" s="1048"/>
      <c r="CR8" s="1046">
        <v>10</v>
      </c>
      <c r="CS8" s="1047"/>
      <c r="CT8" s="1047"/>
      <c r="CU8" s="1047"/>
      <c r="CV8" s="1048"/>
      <c r="CW8" s="1046" t="s">
        <v>599</v>
      </c>
      <c r="CX8" s="1047"/>
      <c r="CY8" s="1047"/>
      <c r="CZ8" s="1047"/>
      <c r="DA8" s="1048"/>
      <c r="DB8" s="1046" t="s">
        <v>599</v>
      </c>
      <c r="DC8" s="1047"/>
      <c r="DD8" s="1047"/>
      <c r="DE8" s="1047"/>
      <c r="DF8" s="1048"/>
      <c r="DG8" s="1046">
        <v>867</v>
      </c>
      <c r="DH8" s="1047"/>
      <c r="DI8" s="1047"/>
      <c r="DJ8" s="1047"/>
      <c r="DK8" s="1048"/>
      <c r="DL8" s="1046" t="s">
        <v>599</v>
      </c>
      <c r="DM8" s="1047"/>
      <c r="DN8" s="1047"/>
      <c r="DO8" s="1047"/>
      <c r="DP8" s="1048"/>
      <c r="DQ8" s="1046" t="s">
        <v>599</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30473</v>
      </c>
      <c r="R23" s="1126"/>
      <c r="S23" s="1126"/>
      <c r="T23" s="1126"/>
      <c r="U23" s="1126"/>
      <c r="V23" s="1126">
        <v>29397</v>
      </c>
      <c r="W23" s="1126"/>
      <c r="X23" s="1126"/>
      <c r="Y23" s="1126"/>
      <c r="Z23" s="1126"/>
      <c r="AA23" s="1126">
        <v>1076</v>
      </c>
      <c r="AB23" s="1126"/>
      <c r="AC23" s="1126"/>
      <c r="AD23" s="1126"/>
      <c r="AE23" s="1127"/>
      <c r="AF23" s="1128">
        <v>1072</v>
      </c>
      <c r="AG23" s="1126"/>
      <c r="AH23" s="1126"/>
      <c r="AI23" s="1126"/>
      <c r="AJ23" s="1129"/>
      <c r="AK23" s="1130"/>
      <c r="AL23" s="1131"/>
      <c r="AM23" s="1131"/>
      <c r="AN23" s="1131"/>
      <c r="AO23" s="1131"/>
      <c r="AP23" s="1126">
        <v>10265</v>
      </c>
      <c r="AQ23" s="1126"/>
      <c r="AR23" s="1126"/>
      <c r="AS23" s="1126"/>
      <c r="AT23" s="1126"/>
      <c r="AU23" s="1132"/>
      <c r="AV23" s="1132"/>
      <c r="AW23" s="1132"/>
      <c r="AX23" s="1132"/>
      <c r="AY23" s="1133"/>
      <c r="AZ23" s="1122" t="s">
        <v>182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5783</v>
      </c>
      <c r="R28" s="1111"/>
      <c r="S28" s="1111"/>
      <c r="T28" s="1111"/>
      <c r="U28" s="1111"/>
      <c r="V28" s="1111">
        <v>5601</v>
      </c>
      <c r="W28" s="1111"/>
      <c r="X28" s="1111"/>
      <c r="Y28" s="1111"/>
      <c r="Z28" s="1111"/>
      <c r="AA28" s="1111">
        <v>182</v>
      </c>
      <c r="AB28" s="1111"/>
      <c r="AC28" s="1111"/>
      <c r="AD28" s="1111"/>
      <c r="AE28" s="1112"/>
      <c r="AF28" s="1113">
        <v>182</v>
      </c>
      <c r="AG28" s="1111"/>
      <c r="AH28" s="1111"/>
      <c r="AI28" s="1111"/>
      <c r="AJ28" s="1114"/>
      <c r="AK28" s="1115">
        <v>614</v>
      </c>
      <c r="AL28" s="1103"/>
      <c r="AM28" s="1103"/>
      <c r="AN28" s="1103"/>
      <c r="AO28" s="1103"/>
      <c r="AP28" s="1103" t="s">
        <v>533</v>
      </c>
      <c r="AQ28" s="1103"/>
      <c r="AR28" s="1103"/>
      <c r="AS28" s="1103"/>
      <c r="AT28" s="1103"/>
      <c r="AU28" s="1103" t="s">
        <v>533</v>
      </c>
      <c r="AV28" s="1103"/>
      <c r="AW28" s="1103"/>
      <c r="AX28" s="1103"/>
      <c r="AY28" s="1103"/>
      <c r="AZ28" s="1104" t="s">
        <v>533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3875</v>
      </c>
      <c r="R29" s="1101"/>
      <c r="S29" s="1101"/>
      <c r="T29" s="1101"/>
      <c r="U29" s="1101"/>
      <c r="V29" s="1101">
        <v>3734</v>
      </c>
      <c r="W29" s="1101"/>
      <c r="X29" s="1101"/>
      <c r="Y29" s="1101"/>
      <c r="Z29" s="1101"/>
      <c r="AA29" s="1101">
        <v>141</v>
      </c>
      <c r="AB29" s="1101"/>
      <c r="AC29" s="1101"/>
      <c r="AD29" s="1101"/>
      <c r="AE29" s="1102"/>
      <c r="AF29" s="1076">
        <v>141</v>
      </c>
      <c r="AG29" s="1077"/>
      <c r="AH29" s="1077"/>
      <c r="AI29" s="1077"/>
      <c r="AJ29" s="1078"/>
      <c r="AK29" s="1037">
        <v>678</v>
      </c>
      <c r="AL29" s="1028"/>
      <c r="AM29" s="1028"/>
      <c r="AN29" s="1028"/>
      <c r="AO29" s="1028"/>
      <c r="AP29" s="1028" t="s">
        <v>533</v>
      </c>
      <c r="AQ29" s="1028"/>
      <c r="AR29" s="1028"/>
      <c r="AS29" s="1028"/>
      <c r="AT29" s="1028"/>
      <c r="AU29" s="1028" t="s">
        <v>533</v>
      </c>
      <c r="AV29" s="1028"/>
      <c r="AW29" s="1028"/>
      <c r="AX29" s="1028"/>
      <c r="AY29" s="1028"/>
      <c r="AZ29" s="1099" t="s">
        <v>533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1343</v>
      </c>
      <c r="R30" s="1101"/>
      <c r="S30" s="1101"/>
      <c r="T30" s="1101"/>
      <c r="U30" s="1101"/>
      <c r="V30" s="1101">
        <v>1317</v>
      </c>
      <c r="W30" s="1101"/>
      <c r="X30" s="1101"/>
      <c r="Y30" s="1101"/>
      <c r="Z30" s="1101"/>
      <c r="AA30" s="1101">
        <v>25</v>
      </c>
      <c r="AB30" s="1101"/>
      <c r="AC30" s="1101"/>
      <c r="AD30" s="1101"/>
      <c r="AE30" s="1102"/>
      <c r="AF30" s="1076">
        <v>25</v>
      </c>
      <c r="AG30" s="1077"/>
      <c r="AH30" s="1077"/>
      <c r="AI30" s="1077"/>
      <c r="AJ30" s="1078"/>
      <c r="AK30" s="1037">
        <v>604</v>
      </c>
      <c r="AL30" s="1028"/>
      <c r="AM30" s="1028"/>
      <c r="AN30" s="1028"/>
      <c r="AO30" s="1028"/>
      <c r="AP30" s="1028" t="s">
        <v>533</v>
      </c>
      <c r="AQ30" s="1028"/>
      <c r="AR30" s="1028"/>
      <c r="AS30" s="1028"/>
      <c r="AT30" s="1028"/>
      <c r="AU30" s="1028" t="s">
        <v>533</v>
      </c>
      <c r="AV30" s="1028"/>
      <c r="AW30" s="1028"/>
      <c r="AX30" s="1028"/>
      <c r="AY30" s="1028"/>
      <c r="AZ30" s="1099" t="s">
        <v>533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1015</v>
      </c>
      <c r="R31" s="1101"/>
      <c r="S31" s="1101"/>
      <c r="T31" s="1101"/>
      <c r="U31" s="1101"/>
      <c r="V31" s="1101">
        <v>854</v>
      </c>
      <c r="W31" s="1101"/>
      <c r="X31" s="1101"/>
      <c r="Y31" s="1101"/>
      <c r="Z31" s="1101"/>
      <c r="AA31" s="1101">
        <v>161</v>
      </c>
      <c r="AB31" s="1101"/>
      <c r="AC31" s="1101"/>
      <c r="AD31" s="1101"/>
      <c r="AE31" s="1102"/>
      <c r="AF31" s="1076">
        <v>413</v>
      </c>
      <c r="AG31" s="1077"/>
      <c r="AH31" s="1077"/>
      <c r="AI31" s="1077"/>
      <c r="AJ31" s="1078"/>
      <c r="AK31" s="1037">
        <v>8</v>
      </c>
      <c r="AL31" s="1028"/>
      <c r="AM31" s="1028"/>
      <c r="AN31" s="1028"/>
      <c r="AO31" s="1028"/>
      <c r="AP31" s="1028">
        <v>2223</v>
      </c>
      <c r="AQ31" s="1028"/>
      <c r="AR31" s="1028"/>
      <c r="AS31" s="1028"/>
      <c r="AT31" s="1028"/>
      <c r="AU31" s="1028">
        <v>16</v>
      </c>
      <c r="AV31" s="1028"/>
      <c r="AW31" s="1028"/>
      <c r="AX31" s="1028"/>
      <c r="AY31" s="1028"/>
      <c r="AZ31" s="1099" t="s">
        <v>533</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950</v>
      </c>
      <c r="R32" s="1101"/>
      <c r="S32" s="1101"/>
      <c r="T32" s="1101"/>
      <c r="U32" s="1101"/>
      <c r="V32" s="1101">
        <v>1062</v>
      </c>
      <c r="W32" s="1101"/>
      <c r="X32" s="1101"/>
      <c r="Y32" s="1101"/>
      <c r="Z32" s="1101"/>
      <c r="AA32" s="1101">
        <v>-111</v>
      </c>
      <c r="AB32" s="1101"/>
      <c r="AC32" s="1101"/>
      <c r="AD32" s="1101"/>
      <c r="AE32" s="1102"/>
      <c r="AF32" s="1076">
        <v>14</v>
      </c>
      <c r="AG32" s="1077"/>
      <c r="AH32" s="1077"/>
      <c r="AI32" s="1077"/>
      <c r="AJ32" s="1078"/>
      <c r="AK32" s="1037">
        <v>236</v>
      </c>
      <c r="AL32" s="1028"/>
      <c r="AM32" s="1028"/>
      <c r="AN32" s="1028"/>
      <c r="AO32" s="1028"/>
      <c r="AP32" s="1028">
        <v>4016</v>
      </c>
      <c r="AQ32" s="1028"/>
      <c r="AR32" s="1028"/>
      <c r="AS32" s="1028"/>
      <c r="AT32" s="1028"/>
      <c r="AU32" s="1028">
        <v>2261</v>
      </c>
      <c r="AV32" s="1028"/>
      <c r="AW32" s="1028"/>
      <c r="AX32" s="1028"/>
      <c r="AY32" s="1028"/>
      <c r="AZ32" s="1099" t="s">
        <v>533</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776</v>
      </c>
      <c r="AG63" s="1016"/>
      <c r="AH63" s="1016"/>
      <c r="AI63" s="1016"/>
      <c r="AJ63" s="1087"/>
      <c r="AK63" s="1088"/>
      <c r="AL63" s="1020"/>
      <c r="AM63" s="1020"/>
      <c r="AN63" s="1020"/>
      <c r="AO63" s="1020"/>
      <c r="AP63" s="1016">
        <v>6239</v>
      </c>
      <c r="AQ63" s="1016"/>
      <c r="AR63" s="1016"/>
      <c r="AS63" s="1016"/>
      <c r="AT63" s="1016"/>
      <c r="AU63" s="1016">
        <v>2277</v>
      </c>
      <c r="AV63" s="1016"/>
      <c r="AW63" s="1016"/>
      <c r="AX63" s="1016"/>
      <c r="AY63" s="1016"/>
      <c r="AZ63" s="1082"/>
      <c r="BA63" s="1082"/>
      <c r="BB63" s="1082"/>
      <c r="BC63" s="1082"/>
      <c r="BD63" s="1082"/>
      <c r="BE63" s="1017"/>
      <c r="BF63" s="1017"/>
      <c r="BG63" s="1017"/>
      <c r="BH63" s="1017"/>
      <c r="BI63" s="1018"/>
      <c r="BJ63" s="1083" t="s">
        <v>182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397</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584</v>
      </c>
      <c r="C68" s="1043"/>
      <c r="D68" s="1043"/>
      <c r="E68" s="1043"/>
      <c r="F68" s="1043"/>
      <c r="G68" s="1043"/>
      <c r="H68" s="1043"/>
      <c r="I68" s="1043"/>
      <c r="J68" s="1043"/>
      <c r="K68" s="1043"/>
      <c r="L68" s="1043"/>
      <c r="M68" s="1043"/>
      <c r="N68" s="1043"/>
      <c r="O68" s="1043"/>
      <c r="P68" s="1044"/>
      <c r="Q68" s="1045">
        <v>10042</v>
      </c>
      <c r="R68" s="1039"/>
      <c r="S68" s="1039"/>
      <c r="T68" s="1039"/>
      <c r="U68" s="1039"/>
      <c r="V68" s="1039">
        <v>9586</v>
      </c>
      <c r="W68" s="1039"/>
      <c r="X68" s="1039"/>
      <c r="Y68" s="1039"/>
      <c r="Z68" s="1039"/>
      <c r="AA68" s="1039">
        <v>456</v>
      </c>
      <c r="AB68" s="1039"/>
      <c r="AC68" s="1039"/>
      <c r="AD68" s="1039"/>
      <c r="AE68" s="1039"/>
      <c r="AF68" s="1039">
        <v>456</v>
      </c>
      <c r="AG68" s="1039"/>
      <c r="AH68" s="1039"/>
      <c r="AI68" s="1039"/>
      <c r="AJ68" s="1039"/>
      <c r="AK68" s="1039" t="s">
        <v>598</v>
      </c>
      <c r="AL68" s="1039"/>
      <c r="AM68" s="1039"/>
      <c r="AN68" s="1039"/>
      <c r="AO68" s="1039"/>
      <c r="AP68" s="1039">
        <v>253</v>
      </c>
      <c r="AQ68" s="1039"/>
      <c r="AR68" s="1039"/>
      <c r="AS68" s="1039"/>
      <c r="AT68" s="1039"/>
      <c r="AU68" s="1039">
        <v>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585</v>
      </c>
      <c r="C69" s="1032"/>
      <c r="D69" s="1032"/>
      <c r="E69" s="1032"/>
      <c r="F69" s="1032"/>
      <c r="G69" s="1032"/>
      <c r="H69" s="1032"/>
      <c r="I69" s="1032"/>
      <c r="J69" s="1032"/>
      <c r="K69" s="1032"/>
      <c r="L69" s="1032"/>
      <c r="M69" s="1032"/>
      <c r="N69" s="1032"/>
      <c r="O69" s="1032"/>
      <c r="P69" s="1033"/>
      <c r="Q69" s="1034">
        <v>1965</v>
      </c>
      <c r="R69" s="1028"/>
      <c r="S69" s="1028"/>
      <c r="T69" s="1028"/>
      <c r="U69" s="1028"/>
      <c r="V69" s="1028">
        <v>1861</v>
      </c>
      <c r="W69" s="1028"/>
      <c r="X69" s="1028"/>
      <c r="Y69" s="1028"/>
      <c r="Z69" s="1028"/>
      <c r="AA69" s="1028">
        <v>104</v>
      </c>
      <c r="AB69" s="1028"/>
      <c r="AC69" s="1028"/>
      <c r="AD69" s="1028"/>
      <c r="AE69" s="1028"/>
      <c r="AF69" s="1028">
        <v>104</v>
      </c>
      <c r="AG69" s="1028"/>
      <c r="AH69" s="1028"/>
      <c r="AI69" s="1028"/>
      <c r="AJ69" s="1028"/>
      <c r="AK69" s="1028" t="s">
        <v>598</v>
      </c>
      <c r="AL69" s="1028"/>
      <c r="AM69" s="1028"/>
      <c r="AN69" s="1028"/>
      <c r="AO69" s="1028"/>
      <c r="AP69" s="1028">
        <v>1107</v>
      </c>
      <c r="AQ69" s="1028"/>
      <c r="AR69" s="1028"/>
      <c r="AS69" s="1028"/>
      <c r="AT69" s="1028"/>
      <c r="AU69" s="1028">
        <v>219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586</v>
      </c>
      <c r="C70" s="1032"/>
      <c r="D70" s="1032"/>
      <c r="E70" s="1032"/>
      <c r="F70" s="1032"/>
      <c r="G70" s="1032"/>
      <c r="H70" s="1032"/>
      <c r="I70" s="1032"/>
      <c r="J70" s="1032"/>
      <c r="K70" s="1032"/>
      <c r="L70" s="1032"/>
      <c r="M70" s="1032"/>
      <c r="N70" s="1032"/>
      <c r="O70" s="1032"/>
      <c r="P70" s="1033"/>
      <c r="Q70" s="1034">
        <v>441</v>
      </c>
      <c r="R70" s="1028"/>
      <c r="S70" s="1028"/>
      <c r="T70" s="1028"/>
      <c r="U70" s="1028"/>
      <c r="V70" s="1028">
        <v>403</v>
      </c>
      <c r="W70" s="1028"/>
      <c r="X70" s="1028"/>
      <c r="Y70" s="1028"/>
      <c r="Z70" s="1028"/>
      <c r="AA70" s="1028">
        <v>38</v>
      </c>
      <c r="AB70" s="1028"/>
      <c r="AC70" s="1028"/>
      <c r="AD70" s="1028"/>
      <c r="AE70" s="1028"/>
      <c r="AF70" s="1028">
        <v>38</v>
      </c>
      <c r="AG70" s="1028"/>
      <c r="AH70" s="1028"/>
      <c r="AI70" s="1028"/>
      <c r="AJ70" s="1028"/>
      <c r="AK70" s="1028" t="s">
        <v>598</v>
      </c>
      <c r="AL70" s="1028"/>
      <c r="AM70" s="1028"/>
      <c r="AN70" s="1028"/>
      <c r="AO70" s="1028"/>
      <c r="AP70" s="1028">
        <v>233</v>
      </c>
      <c r="AQ70" s="1028"/>
      <c r="AR70" s="1028"/>
      <c r="AS70" s="1028"/>
      <c r="AT70" s="1028"/>
      <c r="AU70" s="1028">
        <v>35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587</v>
      </c>
      <c r="C71" s="1032"/>
      <c r="D71" s="1032"/>
      <c r="E71" s="1032"/>
      <c r="F71" s="1032"/>
      <c r="G71" s="1032"/>
      <c r="H71" s="1032"/>
      <c r="I71" s="1032"/>
      <c r="J71" s="1032"/>
      <c r="K71" s="1032"/>
      <c r="L71" s="1032"/>
      <c r="M71" s="1032"/>
      <c r="N71" s="1032"/>
      <c r="O71" s="1032"/>
      <c r="P71" s="1033"/>
      <c r="Q71" s="1034">
        <v>440</v>
      </c>
      <c r="R71" s="1028"/>
      <c r="S71" s="1028"/>
      <c r="T71" s="1028"/>
      <c r="U71" s="1028"/>
      <c r="V71" s="1028">
        <v>368</v>
      </c>
      <c r="W71" s="1028"/>
      <c r="X71" s="1028"/>
      <c r="Y71" s="1028"/>
      <c r="Z71" s="1028"/>
      <c r="AA71" s="1028">
        <v>72</v>
      </c>
      <c r="AB71" s="1028"/>
      <c r="AC71" s="1028"/>
      <c r="AD71" s="1028"/>
      <c r="AE71" s="1028"/>
      <c r="AF71" s="1028">
        <v>72</v>
      </c>
      <c r="AG71" s="1028"/>
      <c r="AH71" s="1028"/>
      <c r="AI71" s="1028"/>
      <c r="AJ71" s="1028"/>
      <c r="AK71" s="1028" t="s">
        <v>598</v>
      </c>
      <c r="AL71" s="1028"/>
      <c r="AM71" s="1028"/>
      <c r="AN71" s="1028"/>
      <c r="AO71" s="1028"/>
      <c r="AP71" s="1028" t="s">
        <v>583</v>
      </c>
      <c r="AQ71" s="1028"/>
      <c r="AR71" s="1028"/>
      <c r="AS71" s="1028"/>
      <c r="AT71" s="1028"/>
      <c r="AU71" s="1028" t="s">
        <v>583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588</v>
      </c>
      <c r="C72" s="1032"/>
      <c r="D72" s="1032"/>
      <c r="E72" s="1032"/>
      <c r="F72" s="1032"/>
      <c r="G72" s="1032"/>
      <c r="H72" s="1032"/>
      <c r="I72" s="1032"/>
      <c r="J72" s="1032"/>
      <c r="K72" s="1032"/>
      <c r="L72" s="1032"/>
      <c r="M72" s="1032"/>
      <c r="N72" s="1032"/>
      <c r="O72" s="1032"/>
      <c r="P72" s="1033"/>
      <c r="Q72" s="1034">
        <v>1950</v>
      </c>
      <c r="R72" s="1028"/>
      <c r="S72" s="1028"/>
      <c r="T72" s="1028"/>
      <c r="U72" s="1028"/>
      <c r="V72" s="1028">
        <v>1930</v>
      </c>
      <c r="W72" s="1028"/>
      <c r="X72" s="1028"/>
      <c r="Y72" s="1028"/>
      <c r="Z72" s="1028"/>
      <c r="AA72" s="1028">
        <v>20</v>
      </c>
      <c r="AB72" s="1028"/>
      <c r="AC72" s="1028"/>
      <c r="AD72" s="1028"/>
      <c r="AE72" s="1028"/>
      <c r="AF72" s="1028">
        <v>20</v>
      </c>
      <c r="AG72" s="1028"/>
      <c r="AH72" s="1028"/>
      <c r="AI72" s="1028"/>
      <c r="AJ72" s="1028"/>
      <c r="AK72" s="1028">
        <v>53</v>
      </c>
      <c r="AL72" s="1028"/>
      <c r="AM72" s="1028"/>
      <c r="AN72" s="1028"/>
      <c r="AO72" s="1028"/>
      <c r="AP72" s="1028" t="s">
        <v>583</v>
      </c>
      <c r="AQ72" s="1028"/>
      <c r="AR72" s="1028"/>
      <c r="AS72" s="1028"/>
      <c r="AT72" s="1028"/>
      <c r="AU72" s="1028" t="s">
        <v>583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589</v>
      </c>
      <c r="C73" s="1032"/>
      <c r="D73" s="1032"/>
      <c r="E73" s="1032"/>
      <c r="F73" s="1032"/>
      <c r="G73" s="1032"/>
      <c r="H73" s="1032"/>
      <c r="I73" s="1032"/>
      <c r="J73" s="1032"/>
      <c r="K73" s="1032"/>
      <c r="L73" s="1032"/>
      <c r="M73" s="1032"/>
      <c r="N73" s="1032"/>
      <c r="O73" s="1032"/>
      <c r="P73" s="1033"/>
      <c r="Q73" s="1034">
        <v>312</v>
      </c>
      <c r="R73" s="1028"/>
      <c r="S73" s="1028"/>
      <c r="T73" s="1028"/>
      <c r="U73" s="1028"/>
      <c r="V73" s="1028">
        <v>191</v>
      </c>
      <c r="W73" s="1028"/>
      <c r="X73" s="1028"/>
      <c r="Y73" s="1028"/>
      <c r="Z73" s="1028"/>
      <c r="AA73" s="1028">
        <v>121</v>
      </c>
      <c r="AB73" s="1028"/>
      <c r="AC73" s="1028"/>
      <c r="AD73" s="1028"/>
      <c r="AE73" s="1028"/>
      <c r="AF73" s="1028">
        <v>121</v>
      </c>
      <c r="AG73" s="1028"/>
      <c r="AH73" s="1028"/>
      <c r="AI73" s="1028"/>
      <c r="AJ73" s="1028"/>
      <c r="AK73" s="1028">
        <v>57</v>
      </c>
      <c r="AL73" s="1028"/>
      <c r="AM73" s="1028"/>
      <c r="AN73" s="1028"/>
      <c r="AO73" s="1028"/>
      <c r="AP73" s="1028" t="s">
        <v>583</v>
      </c>
      <c r="AQ73" s="1028"/>
      <c r="AR73" s="1028"/>
      <c r="AS73" s="1028"/>
      <c r="AT73" s="1028"/>
      <c r="AU73" s="1028" t="s">
        <v>583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590</v>
      </c>
      <c r="C74" s="1032"/>
      <c r="D74" s="1032"/>
      <c r="E74" s="1032"/>
      <c r="F74" s="1032"/>
      <c r="G74" s="1032"/>
      <c r="H74" s="1032"/>
      <c r="I74" s="1032"/>
      <c r="J74" s="1032"/>
      <c r="K74" s="1032"/>
      <c r="L74" s="1032"/>
      <c r="M74" s="1032"/>
      <c r="N74" s="1032"/>
      <c r="O74" s="1032"/>
      <c r="P74" s="1033"/>
      <c r="Q74" s="1034">
        <v>110</v>
      </c>
      <c r="R74" s="1028"/>
      <c r="S74" s="1028"/>
      <c r="T74" s="1028"/>
      <c r="U74" s="1028"/>
      <c r="V74" s="1028">
        <v>113</v>
      </c>
      <c r="W74" s="1028"/>
      <c r="X74" s="1028"/>
      <c r="Y74" s="1028"/>
      <c r="Z74" s="1028"/>
      <c r="AA74" s="1028">
        <v>-3</v>
      </c>
      <c r="AB74" s="1028"/>
      <c r="AC74" s="1028"/>
      <c r="AD74" s="1028"/>
      <c r="AE74" s="1028"/>
      <c r="AF74" s="1028">
        <v>171</v>
      </c>
      <c r="AG74" s="1028"/>
      <c r="AH74" s="1028"/>
      <c r="AI74" s="1028"/>
      <c r="AJ74" s="1028"/>
      <c r="AK74" s="1028" t="s">
        <v>598</v>
      </c>
      <c r="AL74" s="1028"/>
      <c r="AM74" s="1028"/>
      <c r="AN74" s="1028"/>
      <c r="AO74" s="1028"/>
      <c r="AP74" s="1028">
        <v>35</v>
      </c>
      <c r="AQ74" s="1028"/>
      <c r="AR74" s="1028"/>
      <c r="AS74" s="1028"/>
      <c r="AT74" s="1028"/>
      <c r="AU74" s="1028" t="s">
        <v>598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606</v>
      </c>
      <c r="C75" s="1032"/>
      <c r="D75" s="1032"/>
      <c r="E75" s="1032"/>
      <c r="F75" s="1032"/>
      <c r="G75" s="1032"/>
      <c r="H75" s="1032"/>
      <c r="I75" s="1032"/>
      <c r="J75" s="1032"/>
      <c r="K75" s="1032"/>
      <c r="L75" s="1032"/>
      <c r="M75" s="1032"/>
      <c r="N75" s="1032"/>
      <c r="O75" s="1032"/>
      <c r="P75" s="1033"/>
      <c r="Q75" s="1035">
        <v>8978</v>
      </c>
      <c r="R75" s="1036"/>
      <c r="S75" s="1036"/>
      <c r="T75" s="1036"/>
      <c r="U75" s="1037"/>
      <c r="V75" s="1038">
        <v>8809</v>
      </c>
      <c r="W75" s="1036"/>
      <c r="X75" s="1036"/>
      <c r="Y75" s="1036"/>
      <c r="Z75" s="1037"/>
      <c r="AA75" s="1038">
        <v>169</v>
      </c>
      <c r="AB75" s="1036"/>
      <c r="AC75" s="1036"/>
      <c r="AD75" s="1036"/>
      <c r="AE75" s="1037"/>
      <c r="AF75" s="1038">
        <v>1796</v>
      </c>
      <c r="AG75" s="1036"/>
      <c r="AH75" s="1036"/>
      <c r="AI75" s="1036"/>
      <c r="AJ75" s="1037"/>
      <c r="AK75" s="1038" t="s">
        <v>598</v>
      </c>
      <c r="AL75" s="1036"/>
      <c r="AM75" s="1036"/>
      <c r="AN75" s="1036"/>
      <c r="AO75" s="1037"/>
      <c r="AP75" s="1038">
        <v>7873</v>
      </c>
      <c r="AQ75" s="1036"/>
      <c r="AR75" s="1036"/>
      <c r="AS75" s="1036"/>
      <c r="AT75" s="1037"/>
      <c r="AU75" s="1038">
        <v>1102</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591</v>
      </c>
      <c r="C76" s="1032"/>
      <c r="D76" s="1032"/>
      <c r="E76" s="1032"/>
      <c r="F76" s="1032"/>
      <c r="G76" s="1032"/>
      <c r="H76" s="1032"/>
      <c r="I76" s="1032"/>
      <c r="J76" s="1032"/>
      <c r="K76" s="1032"/>
      <c r="L76" s="1032"/>
      <c r="M76" s="1032"/>
      <c r="N76" s="1032"/>
      <c r="O76" s="1032"/>
      <c r="P76" s="1033"/>
      <c r="Q76" s="1035">
        <v>4</v>
      </c>
      <c r="R76" s="1036"/>
      <c r="S76" s="1036"/>
      <c r="T76" s="1036"/>
      <c r="U76" s="1037"/>
      <c r="V76" s="1038">
        <v>3</v>
      </c>
      <c r="W76" s="1036"/>
      <c r="X76" s="1036"/>
      <c r="Y76" s="1036"/>
      <c r="Z76" s="1037"/>
      <c r="AA76" s="1038">
        <v>1</v>
      </c>
      <c r="AB76" s="1036"/>
      <c r="AC76" s="1036"/>
      <c r="AD76" s="1036"/>
      <c r="AE76" s="1037"/>
      <c r="AF76" s="1038">
        <v>1</v>
      </c>
      <c r="AG76" s="1036"/>
      <c r="AH76" s="1036"/>
      <c r="AI76" s="1036"/>
      <c r="AJ76" s="1037"/>
      <c r="AK76" s="1038" t="s">
        <v>598</v>
      </c>
      <c r="AL76" s="1036"/>
      <c r="AM76" s="1036"/>
      <c r="AN76" s="1036"/>
      <c r="AO76" s="1037"/>
      <c r="AP76" s="1028" t="s">
        <v>583</v>
      </c>
      <c r="AQ76" s="1028"/>
      <c r="AR76" s="1028"/>
      <c r="AS76" s="1028"/>
      <c r="AT76" s="1028"/>
      <c r="AU76" s="1028" t="s">
        <v>583</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592</v>
      </c>
      <c r="C77" s="1032"/>
      <c r="D77" s="1032"/>
      <c r="E77" s="1032"/>
      <c r="F77" s="1032"/>
      <c r="G77" s="1032"/>
      <c r="H77" s="1032"/>
      <c r="I77" s="1032"/>
      <c r="J77" s="1032"/>
      <c r="K77" s="1032"/>
      <c r="L77" s="1032"/>
      <c r="M77" s="1032"/>
      <c r="N77" s="1032"/>
      <c r="O77" s="1032"/>
      <c r="P77" s="1033"/>
      <c r="Q77" s="1035">
        <v>4669</v>
      </c>
      <c r="R77" s="1036"/>
      <c r="S77" s="1036"/>
      <c r="T77" s="1036"/>
      <c r="U77" s="1037"/>
      <c r="V77" s="1038">
        <v>4084</v>
      </c>
      <c r="W77" s="1036"/>
      <c r="X77" s="1036"/>
      <c r="Y77" s="1036"/>
      <c r="Z77" s="1037"/>
      <c r="AA77" s="1038">
        <v>585</v>
      </c>
      <c r="AB77" s="1036"/>
      <c r="AC77" s="1036"/>
      <c r="AD77" s="1036"/>
      <c r="AE77" s="1037"/>
      <c r="AF77" s="1038">
        <v>585</v>
      </c>
      <c r="AG77" s="1036"/>
      <c r="AH77" s="1036"/>
      <c r="AI77" s="1036"/>
      <c r="AJ77" s="1037"/>
      <c r="AK77" s="1038">
        <v>100</v>
      </c>
      <c r="AL77" s="1036"/>
      <c r="AM77" s="1036"/>
      <c r="AN77" s="1036"/>
      <c r="AO77" s="1037"/>
      <c r="AP77" s="1028" t="s">
        <v>583</v>
      </c>
      <c r="AQ77" s="1028"/>
      <c r="AR77" s="1028"/>
      <c r="AS77" s="1028"/>
      <c r="AT77" s="1028"/>
      <c r="AU77" s="1028" t="s">
        <v>583</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593</v>
      </c>
      <c r="C78" s="1032"/>
      <c r="D78" s="1032"/>
      <c r="E78" s="1032"/>
      <c r="F78" s="1032"/>
      <c r="G78" s="1032"/>
      <c r="H78" s="1032"/>
      <c r="I78" s="1032"/>
      <c r="J78" s="1032"/>
      <c r="K78" s="1032"/>
      <c r="L78" s="1032"/>
      <c r="M78" s="1032"/>
      <c r="N78" s="1032"/>
      <c r="O78" s="1032"/>
      <c r="P78" s="1033"/>
      <c r="Q78" s="1034">
        <v>6959</v>
      </c>
      <c r="R78" s="1028"/>
      <c r="S78" s="1028"/>
      <c r="T78" s="1028"/>
      <c r="U78" s="1028"/>
      <c r="V78" s="1028">
        <v>6856</v>
      </c>
      <c r="W78" s="1028"/>
      <c r="X78" s="1028"/>
      <c r="Y78" s="1028"/>
      <c r="Z78" s="1028"/>
      <c r="AA78" s="1028">
        <v>103</v>
      </c>
      <c r="AB78" s="1028"/>
      <c r="AC78" s="1028"/>
      <c r="AD78" s="1028"/>
      <c r="AE78" s="1028"/>
      <c r="AF78" s="1028">
        <v>103</v>
      </c>
      <c r="AG78" s="1028"/>
      <c r="AH78" s="1028"/>
      <c r="AI78" s="1028"/>
      <c r="AJ78" s="1028"/>
      <c r="AK78" s="1028">
        <v>2441</v>
      </c>
      <c r="AL78" s="1028"/>
      <c r="AM78" s="1028"/>
      <c r="AN78" s="1028"/>
      <c r="AO78" s="1028"/>
      <c r="AP78" s="1028" t="s">
        <v>583</v>
      </c>
      <c r="AQ78" s="1028"/>
      <c r="AR78" s="1028"/>
      <c r="AS78" s="1028"/>
      <c r="AT78" s="1028"/>
      <c r="AU78" s="1028" t="s">
        <v>583</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594</v>
      </c>
      <c r="C79" s="1032"/>
      <c r="D79" s="1032"/>
      <c r="E79" s="1032"/>
      <c r="F79" s="1032"/>
      <c r="G79" s="1032"/>
      <c r="H79" s="1032"/>
      <c r="I79" s="1032"/>
      <c r="J79" s="1032"/>
      <c r="K79" s="1032"/>
      <c r="L79" s="1032"/>
      <c r="M79" s="1032"/>
      <c r="N79" s="1032"/>
      <c r="O79" s="1032"/>
      <c r="P79" s="1033"/>
      <c r="Q79" s="1034">
        <v>1424517</v>
      </c>
      <c r="R79" s="1028"/>
      <c r="S79" s="1028"/>
      <c r="T79" s="1028"/>
      <c r="U79" s="1028"/>
      <c r="V79" s="1028">
        <v>1354325</v>
      </c>
      <c r="W79" s="1028"/>
      <c r="X79" s="1028"/>
      <c r="Y79" s="1028"/>
      <c r="Z79" s="1028"/>
      <c r="AA79" s="1028">
        <v>70191</v>
      </c>
      <c r="AB79" s="1028"/>
      <c r="AC79" s="1028"/>
      <c r="AD79" s="1028"/>
      <c r="AE79" s="1028"/>
      <c r="AF79" s="1028">
        <v>70191</v>
      </c>
      <c r="AG79" s="1028"/>
      <c r="AH79" s="1028"/>
      <c r="AI79" s="1028"/>
      <c r="AJ79" s="1028"/>
      <c r="AK79" s="1028">
        <v>20230</v>
      </c>
      <c r="AL79" s="1028"/>
      <c r="AM79" s="1028"/>
      <c r="AN79" s="1028"/>
      <c r="AO79" s="1028"/>
      <c r="AP79" s="1028" t="s">
        <v>583</v>
      </c>
      <c r="AQ79" s="1028"/>
      <c r="AR79" s="1028"/>
      <c r="AS79" s="1028"/>
      <c r="AT79" s="1028"/>
      <c r="AU79" s="1028" t="s">
        <v>583</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73658</v>
      </c>
      <c r="AG88" s="1016"/>
      <c r="AH88" s="1016"/>
      <c r="AI88" s="1016"/>
      <c r="AJ88" s="1016"/>
      <c r="AK88" s="1020"/>
      <c r="AL88" s="1020"/>
      <c r="AM88" s="1020"/>
      <c r="AN88" s="1020"/>
      <c r="AO88" s="1020"/>
      <c r="AP88" s="1016">
        <v>9501</v>
      </c>
      <c r="AQ88" s="1016"/>
      <c r="AR88" s="1016"/>
      <c r="AS88" s="1016"/>
      <c r="AT88" s="1016"/>
      <c r="AU88" s="1016">
        <v>1360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47</v>
      </c>
      <c r="CS102" s="1008"/>
      <c r="CT102" s="1008"/>
      <c r="CU102" s="1008"/>
      <c r="CV102" s="1009"/>
      <c r="CW102" s="1007">
        <v>0</v>
      </c>
      <c r="CX102" s="1008"/>
      <c r="CY102" s="1008"/>
      <c r="CZ102" s="1008"/>
      <c r="DA102" s="1009"/>
      <c r="DB102" s="1007" t="s">
        <v>600</v>
      </c>
      <c r="DC102" s="1008"/>
      <c r="DD102" s="1008"/>
      <c r="DE102" s="1008"/>
      <c r="DF102" s="1009"/>
      <c r="DG102" s="1007">
        <v>867</v>
      </c>
      <c r="DH102" s="1008"/>
      <c r="DI102" s="1008"/>
      <c r="DJ102" s="1008"/>
      <c r="DK102" s="1009"/>
      <c r="DL102" s="1007" t="s">
        <v>600</v>
      </c>
      <c r="DM102" s="1008"/>
      <c r="DN102" s="1008"/>
      <c r="DO102" s="1008"/>
      <c r="DP102" s="1009"/>
      <c r="DQ102" s="1007" t="s">
        <v>600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306</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306</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306</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1123440</v>
      </c>
      <c r="AB110" s="944"/>
      <c r="AC110" s="944"/>
      <c r="AD110" s="944"/>
      <c r="AE110" s="945"/>
      <c r="AF110" s="946">
        <v>998036</v>
      </c>
      <c r="AG110" s="944"/>
      <c r="AH110" s="944"/>
      <c r="AI110" s="944"/>
      <c r="AJ110" s="945"/>
      <c r="AK110" s="946">
        <v>993716</v>
      </c>
      <c r="AL110" s="944"/>
      <c r="AM110" s="944"/>
      <c r="AN110" s="944"/>
      <c r="AO110" s="945"/>
      <c r="AP110" s="947">
        <v>9.3000000000000007</v>
      </c>
      <c r="AQ110" s="948"/>
      <c r="AR110" s="948"/>
      <c r="AS110" s="948"/>
      <c r="AT110" s="949"/>
      <c r="AU110" s="983" t="s">
        <v>71</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10445470</v>
      </c>
      <c r="BR110" s="891"/>
      <c r="BS110" s="891"/>
      <c r="BT110" s="891"/>
      <c r="BU110" s="891"/>
      <c r="BV110" s="891">
        <v>10247850</v>
      </c>
      <c r="BW110" s="891"/>
      <c r="BX110" s="891"/>
      <c r="BY110" s="891"/>
      <c r="BZ110" s="891"/>
      <c r="CA110" s="891">
        <v>10264698</v>
      </c>
      <c r="CB110" s="891"/>
      <c r="CC110" s="891"/>
      <c r="CD110" s="891"/>
      <c r="CE110" s="891"/>
      <c r="CF110" s="915">
        <v>96.4</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182</v>
      </c>
      <c r="DH110" s="891"/>
      <c r="DI110" s="891"/>
      <c r="DJ110" s="891"/>
      <c r="DK110" s="891"/>
      <c r="DL110" s="891" t="s">
        <v>182</v>
      </c>
      <c r="DM110" s="891"/>
      <c r="DN110" s="891"/>
      <c r="DO110" s="891"/>
      <c r="DP110" s="891"/>
      <c r="DQ110" s="891" t="s">
        <v>182</v>
      </c>
      <c r="DR110" s="891"/>
      <c r="DS110" s="891"/>
      <c r="DT110" s="891"/>
      <c r="DU110" s="891"/>
      <c r="DV110" s="892" t="s">
        <v>437</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182</v>
      </c>
      <c r="AG111" s="972"/>
      <c r="AH111" s="972"/>
      <c r="AI111" s="972"/>
      <c r="AJ111" s="973"/>
      <c r="AK111" s="974" t="s">
        <v>440</v>
      </c>
      <c r="AL111" s="972"/>
      <c r="AM111" s="972"/>
      <c r="AN111" s="972"/>
      <c r="AO111" s="973"/>
      <c r="AP111" s="975" t="s">
        <v>439</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1064902</v>
      </c>
      <c r="BR111" s="863"/>
      <c r="BS111" s="863"/>
      <c r="BT111" s="863"/>
      <c r="BU111" s="863"/>
      <c r="BV111" s="863">
        <v>867313</v>
      </c>
      <c r="BW111" s="863"/>
      <c r="BX111" s="863"/>
      <c r="BY111" s="863"/>
      <c r="BZ111" s="863"/>
      <c r="CA111" s="863">
        <v>867313</v>
      </c>
      <c r="CB111" s="863"/>
      <c r="CC111" s="863"/>
      <c r="CD111" s="863"/>
      <c r="CE111" s="863"/>
      <c r="CF111" s="924">
        <v>8.1</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182</v>
      </c>
      <c r="DM111" s="863"/>
      <c r="DN111" s="863"/>
      <c r="DO111" s="863"/>
      <c r="DP111" s="863"/>
      <c r="DQ111" s="863" t="s">
        <v>437</v>
      </c>
      <c r="DR111" s="863"/>
      <c r="DS111" s="863"/>
      <c r="DT111" s="863"/>
      <c r="DU111" s="863"/>
      <c r="DV111" s="840" t="s">
        <v>439</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182</v>
      </c>
      <c r="AB112" s="826"/>
      <c r="AC112" s="826"/>
      <c r="AD112" s="826"/>
      <c r="AE112" s="827"/>
      <c r="AF112" s="828" t="s">
        <v>439</v>
      </c>
      <c r="AG112" s="826"/>
      <c r="AH112" s="826"/>
      <c r="AI112" s="826"/>
      <c r="AJ112" s="827"/>
      <c r="AK112" s="828" t="s">
        <v>445</v>
      </c>
      <c r="AL112" s="826"/>
      <c r="AM112" s="826"/>
      <c r="AN112" s="826"/>
      <c r="AO112" s="827"/>
      <c r="AP112" s="873" t="s">
        <v>437</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3335621</v>
      </c>
      <c r="BR112" s="863"/>
      <c r="BS112" s="863"/>
      <c r="BT112" s="863"/>
      <c r="BU112" s="863"/>
      <c r="BV112" s="863">
        <v>3205672</v>
      </c>
      <c r="BW112" s="863"/>
      <c r="BX112" s="863"/>
      <c r="BY112" s="863"/>
      <c r="BZ112" s="863"/>
      <c r="CA112" s="863">
        <v>2276340</v>
      </c>
      <c r="CB112" s="863"/>
      <c r="CC112" s="863"/>
      <c r="CD112" s="863"/>
      <c r="CE112" s="863"/>
      <c r="CF112" s="924">
        <v>21.4</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439</v>
      </c>
      <c r="DH112" s="863"/>
      <c r="DI112" s="863"/>
      <c r="DJ112" s="863"/>
      <c r="DK112" s="863"/>
      <c r="DL112" s="863" t="s">
        <v>182</v>
      </c>
      <c r="DM112" s="863"/>
      <c r="DN112" s="863"/>
      <c r="DO112" s="863"/>
      <c r="DP112" s="863"/>
      <c r="DQ112" s="863" t="s">
        <v>182</v>
      </c>
      <c r="DR112" s="863"/>
      <c r="DS112" s="863"/>
      <c r="DT112" s="863"/>
      <c r="DU112" s="863"/>
      <c r="DV112" s="840" t="s">
        <v>439</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355632</v>
      </c>
      <c r="AB113" s="972"/>
      <c r="AC113" s="972"/>
      <c r="AD113" s="972"/>
      <c r="AE113" s="973"/>
      <c r="AF113" s="974">
        <v>353739</v>
      </c>
      <c r="AG113" s="972"/>
      <c r="AH113" s="972"/>
      <c r="AI113" s="972"/>
      <c r="AJ113" s="973"/>
      <c r="AK113" s="974">
        <v>79124</v>
      </c>
      <c r="AL113" s="972"/>
      <c r="AM113" s="972"/>
      <c r="AN113" s="972"/>
      <c r="AO113" s="973"/>
      <c r="AP113" s="975">
        <v>0.7</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1703130</v>
      </c>
      <c r="BR113" s="863"/>
      <c r="BS113" s="863"/>
      <c r="BT113" s="863"/>
      <c r="BU113" s="863"/>
      <c r="BV113" s="863">
        <v>1501105</v>
      </c>
      <c r="BW113" s="863"/>
      <c r="BX113" s="863"/>
      <c r="BY113" s="863"/>
      <c r="BZ113" s="863"/>
      <c r="CA113" s="863">
        <v>1360478</v>
      </c>
      <c r="CB113" s="863"/>
      <c r="CC113" s="863"/>
      <c r="CD113" s="863"/>
      <c r="CE113" s="863"/>
      <c r="CF113" s="924">
        <v>12.8</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182</v>
      </c>
      <c r="DH113" s="826"/>
      <c r="DI113" s="826"/>
      <c r="DJ113" s="826"/>
      <c r="DK113" s="827"/>
      <c r="DL113" s="828" t="s">
        <v>182</v>
      </c>
      <c r="DM113" s="826"/>
      <c r="DN113" s="826"/>
      <c r="DO113" s="826"/>
      <c r="DP113" s="827"/>
      <c r="DQ113" s="828" t="s">
        <v>440</v>
      </c>
      <c r="DR113" s="826"/>
      <c r="DS113" s="826"/>
      <c r="DT113" s="826"/>
      <c r="DU113" s="827"/>
      <c r="DV113" s="873" t="s">
        <v>182</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182575</v>
      </c>
      <c r="AB114" s="826"/>
      <c r="AC114" s="826"/>
      <c r="AD114" s="826"/>
      <c r="AE114" s="827"/>
      <c r="AF114" s="828">
        <v>197385</v>
      </c>
      <c r="AG114" s="826"/>
      <c r="AH114" s="826"/>
      <c r="AI114" s="826"/>
      <c r="AJ114" s="827"/>
      <c r="AK114" s="828">
        <v>201638</v>
      </c>
      <c r="AL114" s="826"/>
      <c r="AM114" s="826"/>
      <c r="AN114" s="826"/>
      <c r="AO114" s="827"/>
      <c r="AP114" s="873">
        <v>1.9</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1217242</v>
      </c>
      <c r="BR114" s="863"/>
      <c r="BS114" s="863"/>
      <c r="BT114" s="863"/>
      <c r="BU114" s="863"/>
      <c r="BV114" s="863">
        <v>1304289</v>
      </c>
      <c r="BW114" s="863"/>
      <c r="BX114" s="863"/>
      <c r="BY114" s="863"/>
      <c r="BZ114" s="863"/>
      <c r="CA114" s="863">
        <v>1357853</v>
      </c>
      <c r="CB114" s="863"/>
      <c r="CC114" s="863"/>
      <c r="CD114" s="863"/>
      <c r="CE114" s="863"/>
      <c r="CF114" s="924">
        <v>12.8</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439</v>
      </c>
      <c r="DH114" s="826"/>
      <c r="DI114" s="826"/>
      <c r="DJ114" s="826"/>
      <c r="DK114" s="827"/>
      <c r="DL114" s="828" t="s">
        <v>437</v>
      </c>
      <c r="DM114" s="826"/>
      <c r="DN114" s="826"/>
      <c r="DO114" s="826"/>
      <c r="DP114" s="827"/>
      <c r="DQ114" s="828" t="s">
        <v>182</v>
      </c>
      <c r="DR114" s="826"/>
      <c r="DS114" s="826"/>
      <c r="DT114" s="826"/>
      <c r="DU114" s="827"/>
      <c r="DV114" s="873" t="s">
        <v>439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2802</v>
      </c>
      <c r="AB115" s="972"/>
      <c r="AC115" s="972"/>
      <c r="AD115" s="972"/>
      <c r="AE115" s="973"/>
      <c r="AF115" s="974">
        <v>81270</v>
      </c>
      <c r="AG115" s="972"/>
      <c r="AH115" s="972"/>
      <c r="AI115" s="972"/>
      <c r="AJ115" s="973"/>
      <c r="AK115" s="974">
        <v>965</v>
      </c>
      <c r="AL115" s="972"/>
      <c r="AM115" s="972"/>
      <c r="AN115" s="972"/>
      <c r="AO115" s="973"/>
      <c r="AP115" s="975">
        <v>0</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456</v>
      </c>
      <c r="BR115" s="863"/>
      <c r="BS115" s="863"/>
      <c r="BT115" s="863"/>
      <c r="BU115" s="863"/>
      <c r="BV115" s="863" t="s">
        <v>439</v>
      </c>
      <c r="BW115" s="863"/>
      <c r="BX115" s="863"/>
      <c r="BY115" s="863"/>
      <c r="BZ115" s="863"/>
      <c r="CA115" s="863" t="s">
        <v>182</v>
      </c>
      <c r="CB115" s="863"/>
      <c r="CC115" s="863"/>
      <c r="CD115" s="863"/>
      <c r="CE115" s="863"/>
      <c r="CF115" s="924" t="s">
        <v>439</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1064902</v>
      </c>
      <c r="DH115" s="826"/>
      <c r="DI115" s="826"/>
      <c r="DJ115" s="826"/>
      <c r="DK115" s="827"/>
      <c r="DL115" s="828">
        <v>867313</v>
      </c>
      <c r="DM115" s="826"/>
      <c r="DN115" s="826"/>
      <c r="DO115" s="826"/>
      <c r="DP115" s="827"/>
      <c r="DQ115" s="828">
        <v>867313</v>
      </c>
      <c r="DR115" s="826"/>
      <c r="DS115" s="826"/>
      <c r="DT115" s="826"/>
      <c r="DU115" s="827"/>
      <c r="DV115" s="873">
        <v>8.1</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439</v>
      </c>
      <c r="AB116" s="826"/>
      <c r="AC116" s="826"/>
      <c r="AD116" s="826"/>
      <c r="AE116" s="827"/>
      <c r="AF116" s="828" t="s">
        <v>456</v>
      </c>
      <c r="AG116" s="826"/>
      <c r="AH116" s="826"/>
      <c r="AI116" s="826"/>
      <c r="AJ116" s="827"/>
      <c r="AK116" s="828" t="s">
        <v>182</v>
      </c>
      <c r="AL116" s="826"/>
      <c r="AM116" s="826"/>
      <c r="AN116" s="826"/>
      <c r="AO116" s="827"/>
      <c r="AP116" s="873" t="s">
        <v>182</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439</v>
      </c>
      <c r="BW116" s="863"/>
      <c r="BX116" s="863"/>
      <c r="BY116" s="863"/>
      <c r="BZ116" s="863"/>
      <c r="CA116" s="863" t="s">
        <v>437</v>
      </c>
      <c r="CB116" s="863"/>
      <c r="CC116" s="863"/>
      <c r="CD116" s="863"/>
      <c r="CE116" s="863"/>
      <c r="CF116" s="924" t="s">
        <v>460</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439</v>
      </c>
      <c r="DH116" s="826"/>
      <c r="DI116" s="826"/>
      <c r="DJ116" s="826"/>
      <c r="DK116" s="827"/>
      <c r="DL116" s="828" t="s">
        <v>439</v>
      </c>
      <c r="DM116" s="826"/>
      <c r="DN116" s="826"/>
      <c r="DO116" s="826"/>
      <c r="DP116" s="827"/>
      <c r="DQ116" s="828" t="s">
        <v>456</v>
      </c>
      <c r="DR116" s="826"/>
      <c r="DS116" s="826"/>
      <c r="DT116" s="826"/>
      <c r="DU116" s="827"/>
      <c r="DV116" s="873" t="s">
        <v>182</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1664449</v>
      </c>
      <c r="AB117" s="958"/>
      <c r="AC117" s="958"/>
      <c r="AD117" s="958"/>
      <c r="AE117" s="959"/>
      <c r="AF117" s="960">
        <v>1630430</v>
      </c>
      <c r="AG117" s="958"/>
      <c r="AH117" s="958"/>
      <c r="AI117" s="958"/>
      <c r="AJ117" s="959"/>
      <c r="AK117" s="960">
        <v>1275443</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440</v>
      </c>
      <c r="BR117" s="863"/>
      <c r="BS117" s="863"/>
      <c r="BT117" s="863"/>
      <c r="BU117" s="863"/>
      <c r="BV117" s="863" t="s">
        <v>182</v>
      </c>
      <c r="BW117" s="863"/>
      <c r="BX117" s="863"/>
      <c r="BY117" s="863"/>
      <c r="BZ117" s="863"/>
      <c r="CA117" s="863" t="s">
        <v>464</v>
      </c>
      <c r="CB117" s="863"/>
      <c r="CC117" s="863"/>
      <c r="CD117" s="863"/>
      <c r="CE117" s="863"/>
      <c r="CF117" s="924" t="s">
        <v>464</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182</v>
      </c>
      <c r="DH117" s="826"/>
      <c r="DI117" s="826"/>
      <c r="DJ117" s="826"/>
      <c r="DK117" s="827"/>
      <c r="DL117" s="828" t="s">
        <v>182</v>
      </c>
      <c r="DM117" s="826"/>
      <c r="DN117" s="826"/>
      <c r="DO117" s="826"/>
      <c r="DP117" s="827"/>
      <c r="DQ117" s="828" t="s">
        <v>182</v>
      </c>
      <c r="DR117" s="826"/>
      <c r="DS117" s="826"/>
      <c r="DT117" s="826"/>
      <c r="DU117" s="827"/>
      <c r="DV117" s="873" t="s">
        <v>182</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306</v>
      </c>
      <c r="AL118" s="951"/>
      <c r="AM118" s="951"/>
      <c r="AN118" s="951"/>
      <c r="AO118" s="952"/>
      <c r="AP118" s="954" t="s">
        <v>431</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437</v>
      </c>
      <c r="BR118" s="894"/>
      <c r="BS118" s="894"/>
      <c r="BT118" s="894"/>
      <c r="BU118" s="894"/>
      <c r="BV118" s="894" t="s">
        <v>182</v>
      </c>
      <c r="BW118" s="894"/>
      <c r="BX118" s="894"/>
      <c r="BY118" s="894"/>
      <c r="BZ118" s="894"/>
      <c r="CA118" s="894" t="s">
        <v>440</v>
      </c>
      <c r="CB118" s="894"/>
      <c r="CC118" s="894"/>
      <c r="CD118" s="894"/>
      <c r="CE118" s="894"/>
      <c r="CF118" s="924" t="s">
        <v>437</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182</v>
      </c>
      <c r="DM118" s="826"/>
      <c r="DN118" s="826"/>
      <c r="DO118" s="826"/>
      <c r="DP118" s="827"/>
      <c r="DQ118" s="828" t="s">
        <v>440</v>
      </c>
      <c r="DR118" s="826"/>
      <c r="DS118" s="826"/>
      <c r="DT118" s="826"/>
      <c r="DU118" s="827"/>
      <c r="DV118" s="873" t="s">
        <v>439</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182</v>
      </c>
      <c r="AB119" s="944"/>
      <c r="AC119" s="944"/>
      <c r="AD119" s="944"/>
      <c r="AE119" s="945"/>
      <c r="AF119" s="946" t="s">
        <v>460</v>
      </c>
      <c r="AG119" s="944"/>
      <c r="AH119" s="944"/>
      <c r="AI119" s="944"/>
      <c r="AJ119" s="945"/>
      <c r="AK119" s="946" t="s">
        <v>468</v>
      </c>
      <c r="AL119" s="944"/>
      <c r="AM119" s="944"/>
      <c r="AN119" s="944"/>
      <c r="AO119" s="945"/>
      <c r="AP119" s="947" t="s">
        <v>182</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469</v>
      </c>
      <c r="BP119" s="927"/>
      <c r="BQ119" s="931">
        <v>17766365</v>
      </c>
      <c r="BR119" s="894"/>
      <c r="BS119" s="894"/>
      <c r="BT119" s="894"/>
      <c r="BU119" s="894"/>
      <c r="BV119" s="894">
        <v>17126229</v>
      </c>
      <c r="BW119" s="894"/>
      <c r="BX119" s="894"/>
      <c r="BY119" s="894"/>
      <c r="BZ119" s="894"/>
      <c r="CA119" s="894">
        <v>16126682</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182</v>
      </c>
      <c r="DH119" s="809"/>
      <c r="DI119" s="809"/>
      <c r="DJ119" s="809"/>
      <c r="DK119" s="810"/>
      <c r="DL119" s="811" t="s">
        <v>460</v>
      </c>
      <c r="DM119" s="809"/>
      <c r="DN119" s="809"/>
      <c r="DO119" s="809"/>
      <c r="DP119" s="810"/>
      <c r="DQ119" s="811" t="s">
        <v>440</v>
      </c>
      <c r="DR119" s="809"/>
      <c r="DS119" s="809"/>
      <c r="DT119" s="809"/>
      <c r="DU119" s="810"/>
      <c r="DV119" s="897" t="s">
        <v>182</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440</v>
      </c>
      <c r="AB120" s="826"/>
      <c r="AC120" s="826"/>
      <c r="AD120" s="826"/>
      <c r="AE120" s="827"/>
      <c r="AF120" s="828" t="s">
        <v>437</v>
      </c>
      <c r="AG120" s="826"/>
      <c r="AH120" s="826"/>
      <c r="AI120" s="826"/>
      <c r="AJ120" s="827"/>
      <c r="AK120" s="828" t="s">
        <v>182</v>
      </c>
      <c r="AL120" s="826"/>
      <c r="AM120" s="826"/>
      <c r="AN120" s="826"/>
      <c r="AO120" s="827"/>
      <c r="AP120" s="873" t="s">
        <v>437</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2635508</v>
      </c>
      <c r="BR120" s="891"/>
      <c r="BS120" s="891"/>
      <c r="BT120" s="891"/>
      <c r="BU120" s="891"/>
      <c r="BV120" s="891">
        <v>1897580</v>
      </c>
      <c r="BW120" s="891"/>
      <c r="BX120" s="891"/>
      <c r="BY120" s="891"/>
      <c r="BZ120" s="891"/>
      <c r="CA120" s="891">
        <v>2227262</v>
      </c>
      <c r="CB120" s="891"/>
      <c r="CC120" s="891"/>
      <c r="CD120" s="891"/>
      <c r="CE120" s="891"/>
      <c r="CF120" s="915">
        <v>20.9</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v>3320105</v>
      </c>
      <c r="DH120" s="891"/>
      <c r="DI120" s="891"/>
      <c r="DJ120" s="891"/>
      <c r="DK120" s="891"/>
      <c r="DL120" s="891">
        <v>3186690</v>
      </c>
      <c r="DM120" s="891"/>
      <c r="DN120" s="891"/>
      <c r="DO120" s="891"/>
      <c r="DP120" s="891"/>
      <c r="DQ120" s="891">
        <v>2260778</v>
      </c>
      <c r="DR120" s="891"/>
      <c r="DS120" s="891"/>
      <c r="DT120" s="891"/>
      <c r="DU120" s="891"/>
      <c r="DV120" s="892">
        <v>21.2</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437</v>
      </c>
      <c r="AB121" s="826"/>
      <c r="AC121" s="826"/>
      <c r="AD121" s="826"/>
      <c r="AE121" s="827"/>
      <c r="AF121" s="828" t="s">
        <v>182</v>
      </c>
      <c r="AG121" s="826"/>
      <c r="AH121" s="826"/>
      <c r="AI121" s="826"/>
      <c r="AJ121" s="827"/>
      <c r="AK121" s="828" t="s">
        <v>440</v>
      </c>
      <c r="AL121" s="826"/>
      <c r="AM121" s="826"/>
      <c r="AN121" s="826"/>
      <c r="AO121" s="827"/>
      <c r="AP121" s="873" t="s">
        <v>182</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4918968</v>
      </c>
      <c r="BR121" s="863"/>
      <c r="BS121" s="863"/>
      <c r="BT121" s="863"/>
      <c r="BU121" s="863"/>
      <c r="BV121" s="863">
        <v>4607561</v>
      </c>
      <c r="BW121" s="863"/>
      <c r="BX121" s="863"/>
      <c r="BY121" s="863"/>
      <c r="BZ121" s="863"/>
      <c r="CA121" s="863">
        <v>4175599</v>
      </c>
      <c r="CB121" s="863"/>
      <c r="CC121" s="863"/>
      <c r="CD121" s="863"/>
      <c r="CE121" s="863"/>
      <c r="CF121" s="924">
        <v>39.200000000000003</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v>15516</v>
      </c>
      <c r="DH121" s="863"/>
      <c r="DI121" s="863"/>
      <c r="DJ121" s="863"/>
      <c r="DK121" s="863"/>
      <c r="DL121" s="863">
        <v>18982</v>
      </c>
      <c r="DM121" s="863"/>
      <c r="DN121" s="863"/>
      <c r="DO121" s="863"/>
      <c r="DP121" s="863"/>
      <c r="DQ121" s="863">
        <v>15562</v>
      </c>
      <c r="DR121" s="863"/>
      <c r="DS121" s="863"/>
      <c r="DT121" s="863"/>
      <c r="DU121" s="863"/>
      <c r="DV121" s="840">
        <v>0.1</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464</v>
      </c>
      <c r="AB122" s="826"/>
      <c r="AC122" s="826"/>
      <c r="AD122" s="826"/>
      <c r="AE122" s="827"/>
      <c r="AF122" s="828" t="s">
        <v>439</v>
      </c>
      <c r="AG122" s="826"/>
      <c r="AH122" s="826"/>
      <c r="AI122" s="826"/>
      <c r="AJ122" s="827"/>
      <c r="AK122" s="828" t="s">
        <v>182</v>
      </c>
      <c r="AL122" s="826"/>
      <c r="AM122" s="826"/>
      <c r="AN122" s="826"/>
      <c r="AO122" s="827"/>
      <c r="AP122" s="873" t="s">
        <v>437</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9427493</v>
      </c>
      <c r="BR122" s="894"/>
      <c r="BS122" s="894"/>
      <c r="BT122" s="894"/>
      <c r="BU122" s="894"/>
      <c r="BV122" s="894">
        <v>9066256</v>
      </c>
      <c r="BW122" s="894"/>
      <c r="BX122" s="894"/>
      <c r="BY122" s="894"/>
      <c r="BZ122" s="894"/>
      <c r="CA122" s="894">
        <v>8695336</v>
      </c>
      <c r="CB122" s="894"/>
      <c r="CC122" s="894"/>
      <c r="CD122" s="894"/>
      <c r="CE122" s="894"/>
      <c r="CF122" s="895">
        <v>81.7</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t="s">
        <v>437</v>
      </c>
      <c r="DH122" s="863"/>
      <c r="DI122" s="863"/>
      <c r="DJ122" s="863"/>
      <c r="DK122" s="863"/>
      <c r="DL122" s="863" t="s">
        <v>437</v>
      </c>
      <c r="DM122" s="863"/>
      <c r="DN122" s="863"/>
      <c r="DO122" s="863"/>
      <c r="DP122" s="863"/>
      <c r="DQ122" s="863" t="s">
        <v>437</v>
      </c>
      <c r="DR122" s="863"/>
      <c r="DS122" s="863"/>
      <c r="DT122" s="863"/>
      <c r="DU122" s="863"/>
      <c r="DV122" s="840" t="s">
        <v>182</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182</v>
      </c>
      <c r="AB123" s="826"/>
      <c r="AC123" s="826"/>
      <c r="AD123" s="826"/>
      <c r="AE123" s="827"/>
      <c r="AF123" s="828" t="s">
        <v>182</v>
      </c>
      <c r="AG123" s="826"/>
      <c r="AH123" s="826"/>
      <c r="AI123" s="826"/>
      <c r="AJ123" s="827"/>
      <c r="AK123" s="828" t="s">
        <v>182</v>
      </c>
      <c r="AL123" s="826"/>
      <c r="AM123" s="826"/>
      <c r="AN123" s="826"/>
      <c r="AO123" s="827"/>
      <c r="AP123" s="873" t="s">
        <v>468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480</v>
      </c>
      <c r="BP123" s="927"/>
      <c r="BQ123" s="881">
        <v>16981969</v>
      </c>
      <c r="BR123" s="882"/>
      <c r="BS123" s="882"/>
      <c r="BT123" s="882"/>
      <c r="BU123" s="882"/>
      <c r="BV123" s="882">
        <v>15571397</v>
      </c>
      <c r="BW123" s="882"/>
      <c r="BX123" s="882"/>
      <c r="BY123" s="882"/>
      <c r="BZ123" s="882"/>
      <c r="CA123" s="882">
        <v>15098197</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437</v>
      </c>
      <c r="DH123" s="826"/>
      <c r="DI123" s="826"/>
      <c r="DJ123" s="826"/>
      <c r="DK123" s="827"/>
      <c r="DL123" s="828" t="s">
        <v>182</v>
      </c>
      <c r="DM123" s="826"/>
      <c r="DN123" s="826"/>
      <c r="DO123" s="826"/>
      <c r="DP123" s="827"/>
      <c r="DQ123" s="828" t="s">
        <v>182</v>
      </c>
      <c r="DR123" s="826"/>
      <c r="DS123" s="826"/>
      <c r="DT123" s="826"/>
      <c r="DU123" s="827"/>
      <c r="DV123" s="873" t="s">
        <v>468</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182</v>
      </c>
      <c r="AB124" s="826"/>
      <c r="AC124" s="826"/>
      <c r="AD124" s="826"/>
      <c r="AE124" s="827"/>
      <c r="AF124" s="828" t="s">
        <v>440</v>
      </c>
      <c r="AG124" s="826"/>
      <c r="AH124" s="826"/>
      <c r="AI124" s="826"/>
      <c r="AJ124" s="827"/>
      <c r="AK124" s="828" t="s">
        <v>182</v>
      </c>
      <c r="AL124" s="826"/>
      <c r="AM124" s="826"/>
      <c r="AN124" s="826"/>
      <c r="AO124" s="827"/>
      <c r="AP124" s="873" t="s">
        <v>439</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7.7</v>
      </c>
      <c r="BR124" s="880"/>
      <c r="BS124" s="880"/>
      <c r="BT124" s="880"/>
      <c r="BU124" s="880"/>
      <c r="BV124" s="880">
        <v>15.1</v>
      </c>
      <c r="BW124" s="880"/>
      <c r="BX124" s="880"/>
      <c r="BY124" s="880"/>
      <c r="BZ124" s="880"/>
      <c r="CA124" s="880">
        <v>9.6</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t="s">
        <v>182</v>
      </c>
      <c r="DH124" s="809"/>
      <c r="DI124" s="809"/>
      <c r="DJ124" s="809"/>
      <c r="DK124" s="810"/>
      <c r="DL124" s="811" t="s">
        <v>437</v>
      </c>
      <c r="DM124" s="809"/>
      <c r="DN124" s="809"/>
      <c r="DO124" s="809"/>
      <c r="DP124" s="810"/>
      <c r="DQ124" s="811" t="s">
        <v>437</v>
      </c>
      <c r="DR124" s="809"/>
      <c r="DS124" s="809"/>
      <c r="DT124" s="809"/>
      <c r="DU124" s="810"/>
      <c r="DV124" s="897" t="s">
        <v>437</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182</v>
      </c>
      <c r="AB125" s="826"/>
      <c r="AC125" s="826"/>
      <c r="AD125" s="826"/>
      <c r="AE125" s="827"/>
      <c r="AF125" s="828" t="s">
        <v>440</v>
      </c>
      <c r="AG125" s="826"/>
      <c r="AH125" s="826"/>
      <c r="AI125" s="826"/>
      <c r="AJ125" s="827"/>
      <c r="AK125" s="828" t="s">
        <v>437</v>
      </c>
      <c r="AL125" s="826"/>
      <c r="AM125" s="826"/>
      <c r="AN125" s="826"/>
      <c r="AO125" s="827"/>
      <c r="AP125" s="873" t="s">
        <v>182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439</v>
      </c>
      <c r="DH125" s="891"/>
      <c r="DI125" s="891"/>
      <c r="DJ125" s="891"/>
      <c r="DK125" s="891"/>
      <c r="DL125" s="891" t="s">
        <v>437</v>
      </c>
      <c r="DM125" s="891"/>
      <c r="DN125" s="891"/>
      <c r="DO125" s="891"/>
      <c r="DP125" s="891"/>
      <c r="DQ125" s="891" t="s">
        <v>437</v>
      </c>
      <c r="DR125" s="891"/>
      <c r="DS125" s="891"/>
      <c r="DT125" s="891"/>
      <c r="DU125" s="891"/>
      <c r="DV125" s="892" t="s">
        <v>437</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1651</v>
      </c>
      <c r="AB126" s="826"/>
      <c r="AC126" s="826"/>
      <c r="AD126" s="826"/>
      <c r="AE126" s="827"/>
      <c r="AF126" s="828">
        <v>80293</v>
      </c>
      <c r="AG126" s="826"/>
      <c r="AH126" s="826"/>
      <c r="AI126" s="826"/>
      <c r="AJ126" s="827"/>
      <c r="AK126" s="828" t="s">
        <v>182</v>
      </c>
      <c r="AL126" s="826"/>
      <c r="AM126" s="826"/>
      <c r="AN126" s="826"/>
      <c r="AO126" s="827"/>
      <c r="AP126" s="873" t="s">
        <v>182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440</v>
      </c>
      <c r="DH126" s="863"/>
      <c r="DI126" s="863"/>
      <c r="DJ126" s="863"/>
      <c r="DK126" s="863"/>
      <c r="DL126" s="863" t="s">
        <v>464</v>
      </c>
      <c r="DM126" s="863"/>
      <c r="DN126" s="863"/>
      <c r="DO126" s="863"/>
      <c r="DP126" s="863"/>
      <c r="DQ126" s="863" t="s">
        <v>440</v>
      </c>
      <c r="DR126" s="863"/>
      <c r="DS126" s="863"/>
      <c r="DT126" s="863"/>
      <c r="DU126" s="863"/>
      <c r="DV126" s="840" t="s">
        <v>464</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1151</v>
      </c>
      <c r="AB127" s="826"/>
      <c r="AC127" s="826"/>
      <c r="AD127" s="826"/>
      <c r="AE127" s="827"/>
      <c r="AF127" s="828">
        <v>977</v>
      </c>
      <c r="AG127" s="826"/>
      <c r="AH127" s="826"/>
      <c r="AI127" s="826"/>
      <c r="AJ127" s="827"/>
      <c r="AK127" s="828">
        <v>965</v>
      </c>
      <c r="AL127" s="826"/>
      <c r="AM127" s="826"/>
      <c r="AN127" s="826"/>
      <c r="AO127" s="827"/>
      <c r="AP127" s="873">
        <v>0</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437</v>
      </c>
      <c r="DH127" s="863"/>
      <c r="DI127" s="863"/>
      <c r="DJ127" s="863"/>
      <c r="DK127" s="863"/>
      <c r="DL127" s="863" t="s">
        <v>445</v>
      </c>
      <c r="DM127" s="863"/>
      <c r="DN127" s="863"/>
      <c r="DO127" s="863"/>
      <c r="DP127" s="863"/>
      <c r="DQ127" s="863" t="s">
        <v>437</v>
      </c>
      <c r="DR127" s="863"/>
      <c r="DS127" s="863"/>
      <c r="DT127" s="863"/>
      <c r="DU127" s="863"/>
      <c r="DV127" s="840" t="s">
        <v>182</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480800</v>
      </c>
      <c r="AB128" s="847"/>
      <c r="AC128" s="847"/>
      <c r="AD128" s="847"/>
      <c r="AE128" s="848"/>
      <c r="AF128" s="849">
        <v>516256</v>
      </c>
      <c r="AG128" s="847"/>
      <c r="AH128" s="847"/>
      <c r="AI128" s="847"/>
      <c r="AJ128" s="848"/>
      <c r="AK128" s="849">
        <v>276477</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439</v>
      </c>
      <c r="BG128" s="833"/>
      <c r="BH128" s="833"/>
      <c r="BI128" s="833"/>
      <c r="BJ128" s="833"/>
      <c r="BK128" s="833"/>
      <c r="BL128" s="856"/>
      <c r="BM128" s="832">
        <v>13.1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182</v>
      </c>
      <c r="DH128" s="837"/>
      <c r="DI128" s="837"/>
      <c r="DJ128" s="837"/>
      <c r="DK128" s="837"/>
      <c r="DL128" s="837" t="s">
        <v>440</v>
      </c>
      <c r="DM128" s="837"/>
      <c r="DN128" s="837"/>
      <c r="DO128" s="837"/>
      <c r="DP128" s="837"/>
      <c r="DQ128" s="837" t="s">
        <v>464</v>
      </c>
      <c r="DR128" s="837"/>
      <c r="DS128" s="837"/>
      <c r="DT128" s="837"/>
      <c r="DU128" s="837"/>
      <c r="DV128" s="838" t="s">
        <v>182</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11177768</v>
      </c>
      <c r="AB129" s="826"/>
      <c r="AC129" s="826"/>
      <c r="AD129" s="826"/>
      <c r="AE129" s="827"/>
      <c r="AF129" s="828">
        <v>11267181</v>
      </c>
      <c r="AG129" s="826"/>
      <c r="AH129" s="826"/>
      <c r="AI129" s="826"/>
      <c r="AJ129" s="827"/>
      <c r="AK129" s="828">
        <v>11588578</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464</v>
      </c>
      <c r="BG129" s="816"/>
      <c r="BH129" s="816"/>
      <c r="BI129" s="816"/>
      <c r="BJ129" s="816"/>
      <c r="BK129" s="816"/>
      <c r="BL129" s="817"/>
      <c r="BM129" s="815">
        <v>18.100000000000001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1048754</v>
      </c>
      <c r="AB130" s="826"/>
      <c r="AC130" s="826"/>
      <c r="AD130" s="826"/>
      <c r="AE130" s="827"/>
      <c r="AF130" s="828">
        <v>986704</v>
      </c>
      <c r="AG130" s="826"/>
      <c r="AH130" s="826"/>
      <c r="AI130" s="826"/>
      <c r="AJ130" s="827"/>
      <c r="AK130" s="828">
        <v>945428</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10129014</v>
      </c>
      <c r="AB131" s="809"/>
      <c r="AC131" s="809"/>
      <c r="AD131" s="809"/>
      <c r="AE131" s="810"/>
      <c r="AF131" s="811">
        <v>10280477</v>
      </c>
      <c r="AG131" s="809"/>
      <c r="AH131" s="809"/>
      <c r="AI131" s="809"/>
      <c r="AJ131" s="810"/>
      <c r="AK131" s="811">
        <v>10643150</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v>9.6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1.331768324</v>
      </c>
      <c r="AB132" s="789"/>
      <c r="AC132" s="789"/>
      <c r="AD132" s="789"/>
      <c r="AE132" s="790"/>
      <c r="AF132" s="791">
        <v>1.2399230109999999</v>
      </c>
      <c r="AG132" s="789"/>
      <c r="AH132" s="789"/>
      <c r="AI132" s="789"/>
      <c r="AJ132" s="790"/>
      <c r="AK132" s="791">
        <v>0.50302776900000001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2</v>
      </c>
      <c r="AB133" s="768"/>
      <c r="AC133" s="768"/>
      <c r="AD133" s="768"/>
      <c r="AE133" s="769"/>
      <c r="AF133" s="767">
        <v>1.6</v>
      </c>
      <c r="AG133" s="768"/>
      <c r="AH133" s="768"/>
      <c r="AI133" s="768"/>
      <c r="AJ133" s="769"/>
      <c r="AK133" s="767">
        <v>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waMXNmmR1to1l5Q87jTOyY2HtpKXqVT0zmuArjHoi1VJe7IA/g5L9drGFhlpD05UhdVH0qozILJYKudUkNWjA==" saltValue="pOppU79SURDNeGlTcdb4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6Ox9pw0nldMUaJqbqFfdiY7JwPoMkthE2a4bSURBXluEp1YAx8Naw8pKHJ+3ZerTTVy5BG7Jgi4pvSwZ/2UCQ==" saltValue="c18gThXo/0unvI09Txn9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pkJh3frCodRva2Ah870Dy6sfvkW39nQihgCDBL8n5vzx5+Pnzc279cpWMf+yaU8SLEvVNKd2YzldBToAKNGXw==" saltValue="6C+TDwvu2X9G1h1H66TEq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3584061</v>
      </c>
      <c r="AP9" s="314">
        <v>65492</v>
      </c>
      <c r="AQ9" s="315">
        <v>70597</v>
      </c>
      <c r="AR9" s="316">
        <v>-7.2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223877</v>
      </c>
      <c r="AP10" s="317">
        <v>4091</v>
      </c>
      <c r="AQ10" s="318">
        <v>6273</v>
      </c>
      <c r="AR10" s="319">
        <v>-34.799999999999997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v>145073</v>
      </c>
      <c r="AP11" s="317">
        <v>2651</v>
      </c>
      <c r="AQ11" s="318">
        <v>1314</v>
      </c>
      <c r="AR11" s="319">
        <v>101.8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v>1629</v>
      </c>
      <c r="AP12" s="317">
        <v>30</v>
      </c>
      <c r="AQ12" s="318">
        <v>3</v>
      </c>
      <c r="AR12" s="319">
        <v>900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124634</v>
      </c>
      <c r="AP13" s="317">
        <v>2277</v>
      </c>
      <c r="AQ13" s="318">
        <v>2424</v>
      </c>
      <c r="AR13" s="319">
        <v>-6.1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55475</v>
      </c>
      <c r="AP14" s="317">
        <v>1014</v>
      </c>
      <c r="AQ14" s="318">
        <v>1774</v>
      </c>
      <c r="AR14" s="319">
        <v>-42.8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-180602</v>
      </c>
      <c r="AP15" s="317">
        <v>-3300</v>
      </c>
      <c r="AQ15" s="318">
        <v>-4858</v>
      </c>
      <c r="AR15" s="319">
        <v>-32.1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3954147</v>
      </c>
      <c r="AP16" s="317">
        <v>72255</v>
      </c>
      <c r="AQ16" s="318">
        <v>77526</v>
      </c>
      <c r="AR16" s="319">
        <v>-6.8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6.25</v>
      </c>
      <c r="AP21" s="331">
        <v>7.31</v>
      </c>
      <c r="AQ21" s="332">
        <v>-1.06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101</v>
      </c>
      <c r="AP22" s="336">
        <v>98.5</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993716</v>
      </c>
      <c r="AP32" s="345">
        <v>18158</v>
      </c>
      <c r="AQ32" s="346">
        <v>38968</v>
      </c>
      <c r="AR32" s="347">
        <v>-53.4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533</v>
      </c>
      <c r="AP34" s="345" t="s">
        <v>533</v>
      </c>
      <c r="AQ34" s="346">
        <v>58</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79124</v>
      </c>
      <c r="AP35" s="345">
        <v>1446</v>
      </c>
      <c r="AQ35" s="346">
        <v>12321</v>
      </c>
      <c r="AR35" s="347">
        <v>-88.3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201638</v>
      </c>
      <c r="AP36" s="345">
        <v>3685</v>
      </c>
      <c r="AQ36" s="346">
        <v>1771</v>
      </c>
      <c r="AR36" s="347">
        <v>108.1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v>965</v>
      </c>
      <c r="AP37" s="345">
        <v>18</v>
      </c>
      <c r="AQ37" s="346">
        <v>588</v>
      </c>
      <c r="AR37" s="347">
        <v>-96.9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533</v>
      </c>
      <c r="AP38" s="348" t="s">
        <v>533</v>
      </c>
      <c r="AQ38" s="349">
        <v>1</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-276477</v>
      </c>
      <c r="AP39" s="345">
        <v>-5052</v>
      </c>
      <c r="AQ39" s="346">
        <v>-5205</v>
      </c>
      <c r="AR39" s="347">
        <v>-2.9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-945428</v>
      </c>
      <c r="AP40" s="345">
        <v>-17276</v>
      </c>
      <c r="AQ40" s="346">
        <v>-35431</v>
      </c>
      <c r="AR40" s="347">
        <v>-51.2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53538</v>
      </c>
      <c r="AP41" s="345">
        <v>978</v>
      </c>
      <c r="AQ41" s="346">
        <v>13072</v>
      </c>
      <c r="AR41" s="347">
        <v>-92.5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2248598</v>
      </c>
      <c r="AN51" s="367">
        <v>39979</v>
      </c>
      <c r="AO51" s="368">
        <v>59.1</v>
      </c>
      <c r="AP51" s="369">
        <v>57295</v>
      </c>
      <c r="AQ51" s="370">
        <v>5.7</v>
      </c>
      <c r="AR51" s="371">
        <v>53.4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1636726</v>
      </c>
      <c r="AN52" s="375">
        <v>29100</v>
      </c>
      <c r="AO52" s="376">
        <v>299.8</v>
      </c>
      <c r="AP52" s="377">
        <v>32771</v>
      </c>
      <c r="AQ52" s="378">
        <v>10.4</v>
      </c>
      <c r="AR52" s="379">
        <v>289.39999999999998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1796682</v>
      </c>
      <c r="AN53" s="367">
        <v>32158</v>
      </c>
      <c r="AO53" s="368">
        <v>-19.600000000000001</v>
      </c>
      <c r="AP53" s="369">
        <v>54110</v>
      </c>
      <c r="AQ53" s="370">
        <v>-5.6</v>
      </c>
      <c r="AR53" s="371">
        <v>-14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1086398</v>
      </c>
      <c r="AN54" s="375">
        <v>19445</v>
      </c>
      <c r="AO54" s="376">
        <v>-33.200000000000003</v>
      </c>
      <c r="AP54" s="377">
        <v>30620</v>
      </c>
      <c r="AQ54" s="378">
        <v>-6.6</v>
      </c>
      <c r="AR54" s="379">
        <v>-26.6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1873903</v>
      </c>
      <c r="AN55" s="367">
        <v>33699</v>
      </c>
      <c r="AO55" s="368">
        <v>4.8</v>
      </c>
      <c r="AP55" s="369">
        <v>54684</v>
      </c>
      <c r="AQ55" s="370">
        <v>1.1000000000000001</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916181</v>
      </c>
      <c r="AN56" s="375">
        <v>16476</v>
      </c>
      <c r="AO56" s="376">
        <v>-15.3</v>
      </c>
      <c r="AP56" s="377">
        <v>32829</v>
      </c>
      <c r="AQ56" s="378">
        <v>7.2</v>
      </c>
      <c r="AR56" s="379">
        <v>-22.5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1470014</v>
      </c>
      <c r="AN57" s="367">
        <v>26557</v>
      </c>
      <c r="AO57" s="368">
        <v>-21.2</v>
      </c>
      <c r="AP57" s="369">
        <v>62383</v>
      </c>
      <c r="AQ57" s="370">
        <v>14.1</v>
      </c>
      <c r="AR57" s="371">
        <v>-35.299999999999997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1020693</v>
      </c>
      <c r="AN58" s="375">
        <v>18439</v>
      </c>
      <c r="AO58" s="376">
        <v>11.9</v>
      </c>
      <c r="AP58" s="377">
        <v>35325</v>
      </c>
      <c r="AQ58" s="378">
        <v>7.6</v>
      </c>
      <c r="AR58" s="379">
        <v>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1782551</v>
      </c>
      <c r="AN59" s="367">
        <v>32573</v>
      </c>
      <c r="AO59" s="368">
        <v>22.7</v>
      </c>
      <c r="AP59" s="369">
        <v>63812</v>
      </c>
      <c r="AQ59" s="370">
        <v>2.2999999999999998</v>
      </c>
      <c r="AR59" s="371">
        <v>20.399999999999999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613804</v>
      </c>
      <c r="AN60" s="375">
        <v>11216</v>
      </c>
      <c r="AO60" s="376">
        <v>-39.200000000000003</v>
      </c>
      <c r="AP60" s="377">
        <v>33848</v>
      </c>
      <c r="AQ60" s="378">
        <v>-4.2</v>
      </c>
      <c r="AR60" s="379">
        <v>-35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1834350</v>
      </c>
      <c r="AN61" s="382">
        <v>32993</v>
      </c>
      <c r="AO61" s="383">
        <v>9.1999999999999993</v>
      </c>
      <c r="AP61" s="384">
        <v>58457</v>
      </c>
      <c r="AQ61" s="385">
        <v>3.5</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1054760</v>
      </c>
      <c r="AN62" s="375">
        <v>18935</v>
      </c>
      <c r="AO62" s="376">
        <v>44.8</v>
      </c>
      <c r="AP62" s="377">
        <v>33079</v>
      </c>
      <c r="AQ62" s="378">
        <v>2.9</v>
      </c>
      <c r="AR62" s="379">
        <v>41.9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UjpJ8T36WWlPaH6DEOyy8PDcCJllmFHyDbNS61B3NcD7Rce+WJEtv3xLFEXG0B1p+BVMNQOoMYujaXQyE8A5A==" saltValue="jINhlpomISd2X+ZU+788+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eB9ShK47UnvNhDVPMjOB6NKY/Tjteq6RCDUeDzXa3VCFZgN+Zo4pnubaPXinOFk9QiBqNXMjY2ItGntFifYTAg==" saltValue="uklU8cKhRZkAY42tubT/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tcy2YMPZLwlc1rU80y0/8qXE8aTUEY1gsbgaTy0rciqFGabC5tPdwpforgNmK0olo7MDHC7gLUf/qRSr0RRoOw==" saltValue="499bRJfkE27G2Zg5GfaWn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13.51</v>
      </c>
      <c r="G47" s="12">
        <v>7.97</v>
      </c>
      <c r="H47" s="12">
        <v>11.31</v>
      </c>
      <c r="I47" s="12">
        <v>8.4</v>
      </c>
      <c r="J47" s="13">
        <v>12.38</v>
      </c>
    </row>
    <row r="48" spans="2:10" ht="57.75" customHeight="1" x14ac:dyDescent="0.15">
      <c r="B48" s="14"/>
      <c r="C48" s="1202" t="s">
        <v>4</v>
      </c>
      <c r="D48" s="1202"/>
      <c r="E48" s="1203"/>
      <c r="F48" s="15">
        <v>3.96</v>
      </c>
      <c r="G48" s="16">
        <v>5.37</v>
      </c>
      <c r="H48" s="16">
        <v>5.09</v>
      </c>
      <c r="I48" s="16">
        <v>6.22</v>
      </c>
      <c r="J48" s="17">
        <v>9.25</v>
      </c>
    </row>
    <row r="49" spans="2:10" ht="57.75" customHeight="1" thickBot="1" x14ac:dyDescent="0.2">
      <c r="B49" s="18"/>
      <c r="C49" s="1204" t="s">
        <v>5</v>
      </c>
      <c r="D49" s="1204"/>
      <c r="E49" s="1205"/>
      <c r="F49" s="19" t="s">
        <v>565</v>
      </c>
      <c r="G49" s="20" t="s">
        <v>566</v>
      </c>
      <c r="H49" s="20">
        <v>3.05</v>
      </c>
      <c r="I49" s="20" t="s">
        <v>567</v>
      </c>
      <c r="J49" s="21">
        <v>7.42</v>
      </c>
    </row>
    <row r="50" spans="2:10" ht="13.5" customHeight="1" x14ac:dyDescent="0.15"/>
  </sheetData>
  <sheetProtection algorithmName="SHA-512" hashValue="AILwBM+xKE7w43FP+V1DX3ASWlYU929keDXOz/XRyKxT/IMpNnZAJziXyS6WNZ0UuyYQZ0CfddnbgAf0TonXMA==" saltValue="/Z7QncmuOwhTtN2mbaUe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2022-03-18T04:52:26Z</cp:lastPrinted>
  <dcterms:created xsi:type="dcterms:W3CDTF">2022-02-02T04:35:45Z</dcterms:created>
  <dcterms:modified xsi:type="dcterms:W3CDTF">2022-03-18T05:28:36Z</dcterms:modified>
  <cp:category/>
</cp:coreProperties>
</file>