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U34" i="9"/>
  <c r="U35" i="9" s="1"/>
  <c r="U36" i="9" s="1"/>
  <c r="BE34" i="9" l="1"/>
</calcChain>
</file>

<file path=xl/sharedStrings.xml><?xml version="1.0" encoding="utf-8"?>
<sst xmlns="http://schemas.openxmlformats.org/spreadsheetml/2006/main" count="1070" uniqueCount="573">
  <si>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</si>
  <si>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</si>
  <si>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</si>
  <si>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</si>
  <si>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</si>
  <si>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</si>
  <si>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</si>
  <si>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</si>
  <si>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</si>
  <si>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</si>
  <si>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</si>
  <si>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</si>
  <si>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</si>
  <si>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</si>
  <si>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</si>
  <si>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</si>
  <si>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</si>
  <si>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</si>
  <si>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</si>
  <si>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</si>
  <si>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</si>
  <si>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</si>
  <si>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</si>
  <si>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</si>
  <si>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</si>
  <si>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</si>
  <si>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</si>
  <si>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</si>
  <si>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</si>
  <si>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</si>
  <si>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</si>
  <si>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</si>
  <si>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</si>
  <si>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</si>
  <si>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</si>
  <si>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</si>
  <si>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</si>
  <si>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</si>
  <si>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</si>
  <si>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</si>
  <si>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</si>
  <si>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</si>
  <si>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</si>
  <si>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</si>
  <si>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</si>
  <si>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</si>
  <si>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</si>
  <si>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</si>
  <si>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</si>
  <si>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</si>
  <si>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</si>
  <si>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</si>
  <si>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</si>
  <si>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</si>
  <si>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</si>
  <si>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</si>
  <si>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</si>
  <si>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</si>
  <si>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</si>
  <si>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</si>
  <si>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</si>
  <si>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</si>
  <si>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</si>
  <si>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</si>
  <si>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</si>
  <si>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</si>
  <si>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</si>
  <si>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</si>
  <si>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</si>
  <si>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</si>
  <si>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</si>
  <si>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</si>
  <si>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</si>
  <si>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</si>
  <si>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</si>
  <si>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</si>
  <si>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</si>
  <si>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</si>
  <si>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</si>
  <si>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</si>
  <si>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</si>
  <si>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羽村市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</si>
  <si>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</si>
  <si>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</si>
  <si>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</si>
  <si>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</si>
  <si>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</si>
  <si>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</si>
  <si>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</si>
  <si>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</si>
  <si>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</si>
  <si>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</si>
  <si>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</si>
  <si>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</si>
  <si>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</si>
  <si>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</si>
  <si>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</si>
  <si>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</si>
  <si>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</si>
  <si>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</si>
  <si>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</si>
  <si>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</si>
  <si>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</si>
  <si>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</si>
  <si>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</si>
  <si>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</si>
  <si>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</si>
  <si>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</si>
  <si>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</si>
  <si>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</si>
  <si>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</si>
  <si>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</si>
  <si>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</si>
  <si>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</si>
  <si>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</si>
  <si>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</si>
  <si>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</si>
  <si>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</si>
  <si>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</si>
  <si>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</si>
  <si>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</si>
  <si>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</si>
  <si>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</si>
  <si>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</si>
  <si>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</si>
  <si>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</si>
  <si>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</si>
  <si>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</si>
  <si>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</si>
  <si>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</si>
  <si>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</si>
  <si>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</si>
  <si>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</si>
  <si>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</si>
  <si>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</si>
  <si>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</si>
  <si>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</si>
  <si>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</si>
  <si>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</si>
  <si>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</si>
  <si>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</si>
  <si>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</si>
  <si>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</si>
  <si>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</si>
  <si>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</si>
  <si>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</si>
  <si>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</si>
  <si>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</si>
  <si>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</si>
  <si>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</si>
  <si>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</si>
  <si>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</si>
  <si>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</si>
  <si>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</si>
  <si>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</si>
  <si>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</si>
  <si>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</si>
  <si>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</si>
  <si>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</si>
  <si>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</si>
  <si>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</si>
  <si>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</si>
  <si>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</si>
  <si>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</si>
  <si>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</si>
  <si>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</si>
  <si>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</si>
  <si>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</si>
  <si>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</si>
  <si>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</si>
  <si>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</si>
  <si>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</si>
  <si>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</si>
  <si>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</si>
  <si>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</si>
  <si>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</si>
  <si>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</si>
  <si>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</si>
  <si>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</si>
  <si>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</si>
  <si>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</si>
  <si>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</si>
  <si>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</si>
  <si>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</si>
  <si>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</si>
  <si>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</si>
  <si>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</si>
  <si>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</si>
  <si>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</si>
  <si>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</si>
  <si>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</si>
  <si>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</si>
  <si>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</si>
  <si>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</si>
  <si>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東京都羽村市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</si>
  <si>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</si>
  <si>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</si>
  <si>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</si>
  <si>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</si>
  <si>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</si>
  <si>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</si>
  <si>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</si>
  <si>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</si>
  <si>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</si>
  <si>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</si>
  <si>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</si>
  <si>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</si>
  <si>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</si>
  <si>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</si>
  <si>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</si>
  <si>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</si>
  <si>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</si>
  <si>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</si>
  <si>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</si>
  <si>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</si>
  <si>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</si>
  <si>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</si>
  <si>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</si>
  <si>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</si>
  <si>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</si>
  <si>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</si>
  <si>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</si>
  <si>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</si>
  <si>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</si>
  <si>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</si>
  <si>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</si>
  <si>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</si>
  <si>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</si>
  <si>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</si>
  <si>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</si>
  <si>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</si>
  <si>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</si>
  <si>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</si>
  <si>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</si>
  <si>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</si>
  <si>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</si>
  <si>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</si>
  <si>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</si>
  <si>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</si>
  <si>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</si>
  <si>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</si>
  <si>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</si>
  <si>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</si>
  <si>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</si>
  <si>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</si>
  <si>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</si>
  <si>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</si>
  <si>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</si>
  <si>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</si>
  <si>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</si>
  <si>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</si>
  <si>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</si>
  <si>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</si>
  <si>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</si>
  <si>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</si>
  <si>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</si>
  <si>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</si>
  <si>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</si>
  <si>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</si>
  <si>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</si>
  <si>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</si>
  <si>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</si>
  <si>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</si>
  <si>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</si>
  <si>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</si>
  <si>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</si>
  <si>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</si>
  <si>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</si>
  <si>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</si>
  <si>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</si>
  <si>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</si>
  <si>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</si>
  <si>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</si>
  <si>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</si>
  <si>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</si>
  <si>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</si>
  <si>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</si>
  <si>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</si>
  <si>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</si>
  <si>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</si>
  <si>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</si>
  <si>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</si>
  <si>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</si>
  <si>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</si>
  <si>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</si>
  <si>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</si>
  <si>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</si>
  <si>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</si>
  <si>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</si>
  <si>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</si>
  <si>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</si>
  <si>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</si>
  <si>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</si>
  <si>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</si>
  <si>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</si>
  <si>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</si>
  <si>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</si>
  <si>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</si>
  <si>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</si>
  <si>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</si>
  <si>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</si>
  <si>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</si>
  <si>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</si>
  <si>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</si>
  <si>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</si>
  <si>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</si>
  <si>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</si>
  <si>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</si>
  <si>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</si>
  <si>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</si>
  <si>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</si>
  <si>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</si>
  <si>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</si>
  <si>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</si>
  <si>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</si>
  <si>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</si>
  <si>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</si>
  <si>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</si>
  <si>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</si>
  <si>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</si>
  <si>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</si>
  <si>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</si>
  <si>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</si>
  <si>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</si>
  <si>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</si>
  <si>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</si>
  <si>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</si>
  <si>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</si>
  <si>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</si>
  <si>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</si>
  <si>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</si>
  <si>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</si>
  <si>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</si>
  <si>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</si>
  <si>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</si>
  <si>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</si>
  <si>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</si>
  <si>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</si>
  <si>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</si>
  <si>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</si>
  <si>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</si>
  <si>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</si>
  <si>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東京都羽村市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</si>
  <si>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</si>
  <si>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</si>
  <si>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</si>
  <si>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</si>
  <si>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</si>
  <si>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</si>
  <si>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</si>
  <si>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</si>
  <si>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</si>
  <si>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</si>
  <si>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</si>
  <si>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</si>
  <si>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</si>
  <si>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</si>
  <si>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</si>
  <si>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</si>
  <si>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</si>
  <si>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</si>
  <si>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</si>
  <si>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</si>
  <si>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羽村市福生都市計画事業羽村駅西口土地区画整理事業会計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</si>
  <si>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</si>
  <si>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</si>
  <si>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</si>
  <si>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</si>
  <si>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</si>
  <si>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</si>
  <si>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</si>
  <si>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</si>
  <si>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</si>
  <si>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</si>
  <si>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</si>
  <si>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</si>
  <si>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</si>
  <si>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羽村市国民健康保険事業会計</t>
    <phoneticPr fontId="5"/>
  </si>
  <si>
    <t>羽村市介護保険事業会計</t>
    <phoneticPr fontId="5"/>
  </si>
  <si>
    <t>羽村市後期高齢者医療会計</t>
    <phoneticPr fontId="5"/>
  </si>
  <si>
    <t>羽村市水道事業会計</t>
    <phoneticPr fontId="5"/>
  </si>
  <si>
    <t>羽村市下水道事業会計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</si>
  <si>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</si>
  <si>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</si>
  <si>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</si>
  <si>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</si>
  <si>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</si>
  <si>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</si>
  <si>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</si>
  <si>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</si>
  <si>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</si>
  <si>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</si>
  <si>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</si>
  <si>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</si>
  <si>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</si>
  <si>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</si>
  <si>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</si>
  <si>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</si>
  <si>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</si>
  <si>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</si>
  <si>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</si>
  <si>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</si>
  <si>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</si>
  <si>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</si>
  <si>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</si>
  <si>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</si>
  <si>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</si>
  <si>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</si>
  <si>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</si>
  <si>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</si>
  <si>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</si>
  <si>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</si>
  <si>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</si>
  <si>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</si>
  <si>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</si>
  <si>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</si>
  <si>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</si>
  <si>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</si>
  <si>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</si>
  <si>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</si>
  <si>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</si>
  <si>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</si>
  <si>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</si>
  <si>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</si>
  <si>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</si>
  <si>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</si>
  <si>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</si>
  <si>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</si>
  <si>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</si>
  <si>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</si>
  <si>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</si>
  <si>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</si>
  <si>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</si>
  <si>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</si>
  <si>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</si>
  <si>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</si>
  <si>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</si>
  <si>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</si>
  <si>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</si>
  <si>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羽村市下水道事業会計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</si>
  <si>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</si>
  <si>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</si>
  <si>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羽村市水道事業会計</t>
    <phoneticPr fontId="5"/>
  </si>
  <si>
    <t>(Ｆ)</t>
    <phoneticPr fontId="5"/>
  </si>
  <si>
    <t>羽村市介護保険事業会計</t>
    <phoneticPr fontId="5"/>
  </si>
  <si>
    <t>将来負担比率（(Ｅ)－(Ｆ)）／（(Ｃ)－(Ｄ)）×１００</t>
    <rPh sb="0" eb="2">
      <t>ショウライ</t>
    </rPh>
    <rPh sb="2" eb="4">
      <t>フタン</t>
    </rPh>
    <rPh sb="4" eb="6">
      <t>ヒリツ</t>
    </rPh>
    <phoneticPr fontId="5"/>
  </si>
  <si>
    <t>羽村市後期高齢者医療会計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</si>
  <si>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</si>
  <si>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</si>
  <si>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</si>
  <si>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</si>
  <si>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</si>
  <si>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</si>
  <si>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</si>
  <si>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</si>
  <si>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</si>
  <si>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</si>
  <si>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</si>
  <si>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</si>
  <si>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</si>
  <si>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</si>
  <si>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</si>
  <si>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</si>
  <si>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</si>
  <si>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</si>
  <si>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</si>
  <si>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</si>
  <si>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</si>
  <si>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</si>
  <si>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</si>
  <si>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</si>
  <si>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</si>
  <si>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</si>
  <si>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</si>
  <si>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</si>
  <si>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</si>
  <si>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</si>
  <si>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</si>
  <si>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</si>
  <si>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</si>
  <si>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</si>
  <si>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</si>
  <si>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</si>
  <si>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</si>
  <si>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</si>
  <si>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</si>
  <si>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</si>
  <si>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</si>
  <si>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</si>
  <si>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</si>
  <si>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</si>
  <si>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</si>
  <si>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</si>
  <si>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</si>
  <si>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</si>
  <si>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</si>
  <si>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</si>
  <si>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</si>
  <si>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</si>
  <si>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</si>
  <si>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</si>
  <si>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</si>
  <si>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</si>
  <si>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</si>
  <si>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</si>
  <si>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</si>
  <si>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</si>
  <si>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</si>
  <si>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</si>
  <si>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</si>
  <si>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</si>
  <si>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</si>
  <si>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</si>
  <si>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</si>
  <si>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</si>
  <si>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</si>
  <si>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</si>
  <si>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</si>
  <si>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</si>
  <si>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</si>
  <si>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</si>
  <si>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</si>
  <si>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</si>
  <si>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</si>
  <si>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</si>
  <si>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</si>
  <si>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</si>
  <si>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</si>
  <si>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</si>
  <si>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</si>
  <si>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2.23</t>
  </si>
  <si>
    <t>一般会計</t>
  </si>
  <si>
    <t>羽村市国民健康保険事業会計</t>
  </si>
  <si>
    <t>羽村市水道事業会計</t>
  </si>
  <si>
    <t>羽村市介護保険事業会計</t>
  </si>
  <si>
    <t>羽村市福生都市計画事業羽村駅西口土地区画整理事業会計</t>
  </si>
  <si>
    <t>羽村市後期高齢者医療会計</t>
  </si>
  <si>
    <t>羽村市下水道事業会計</t>
  </si>
  <si>
    <t>その他会計（赤字）</t>
  </si>
  <si>
    <t>その他会計（黒字）</t>
  </si>
  <si>
    <t>法適用企業</t>
  </si>
  <si>
    <t>法非適用企業</t>
  </si>
  <si>
    <t>東京たま広域資源循環組合</t>
  </si>
  <si>
    <t>西多摩衛生組合</t>
  </si>
  <si>
    <t>瑞穂斎場組合</t>
  </si>
  <si>
    <t>羽村・瑞穂地区学校給食組合</t>
  </si>
  <si>
    <t>東京市町村総合事務組合（一般会計）</t>
  </si>
  <si>
    <t>東京市町村総合事務組合
（東京都市町村民交通災害共済事業特別会計）</t>
  </si>
  <si>
    <t>青梅、羽村地区工業用水道企業団</t>
  </si>
  <si>
    <t>福生病院組合</t>
  </si>
  <si>
    <t>東京都市町村議会議員公務災害補償等組合</t>
  </si>
  <si>
    <t>東京都市町村職員退職手当組合</t>
  </si>
  <si>
    <t>東京都後期高齢者医療広域連合（一般会計）</t>
  </si>
  <si>
    <t>東京都後期高齢者医療広域連合
（後期高齢者医療特別会計）</t>
  </si>
  <si>
    <t>コナモーレ</t>
  </si>
  <si>
    <t>羽村市土地開発公社</t>
    <rPh sb="0" eb="3">
      <t>ハムラシ</t>
    </rPh>
    <rPh sb="3" eb="5">
      <t>トチ</t>
    </rPh>
    <rPh sb="5" eb="7">
      <t>カイハツ</t>
    </rPh>
    <rPh sb="7" eb="9">
      <t>コウシャ</t>
    </rPh>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</si>
  <si>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</si>
  <si>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</si>
  <si>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</si>
  <si>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</si>
  <si>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</si>
  <si>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</si>
  <si>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</si>
  <si>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</si>
  <si>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</si>
  <si>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</si>
  <si>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については、将来負担額から充当可能財源等を控除した分子がマイナスとなり、前年度に引き続きなしとなっている。実質公債費比率については、元利償還金等から控除される算入公債費等が減少したことなどから、前年度と比較して比率の分子が増加し、単年度では前年度比0.7ポイント増の1.5％となったものの、３ヵ年平均では、前年度比0.4ポイント減の1.0％となった。
　今後、都市基盤整備のための市債の発行に伴う公債費の増加が見込まれることから、これらの比率を注視して財政運営に取り組んでいく。
　</t>
    <rPh sb="1" eb="3">
      <t>ショウライ</t>
    </rPh>
    <rPh sb="3" eb="5">
      <t>フタン</t>
    </rPh>
    <rPh sb="5" eb="7">
      <t>ヒリツ</t>
    </rPh>
    <rPh sb="203" eb="204">
      <t>トモナ</t>
    </rPh>
    <rPh sb="205" eb="207">
      <t>コウサイ</t>
    </rPh>
    <rPh sb="207" eb="208">
      <t>ヒ</t>
    </rPh>
    <rPh sb="209" eb="211">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</si>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</sst>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16154</c:v>
                </c:pt>
                <c:pt idx="1">
                  <c:v>16721</c:v>
                </c:pt>
                <c:pt idx="2">
                  <c:v>21810</c:v>
                </c:pt>
                <c:pt idx="3">
                  <c:v>21378</c:v>
                </c:pt>
                <c:pt idx="4">
                  <c:v>25132</c:v>
                </c:pt>
              </c:numCache>
            </c:numRef>
          </c:val>
          <c:smooth val="0"/>
        </c:ser>
        <c:dLbls>
          <c:showLegendKey val="0"/>
          <c:showVal val="0"/>
          <c:showCatName val="0"/>
          <c:showSerName val="0"/>
          <c:showPercent val="0"/>
          <c:showBubbleSize val="0"/>
        </c:dLbls>
        <c:marker val="1"/>
        <c:smooth val="0"/>
        <c:axId val="106079360"/>
        <c:axId val="106081280"/>
      </c:lineChart>
      <c:catAx>
        <c:axId val="106079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81280"/>
        <c:crosses val="autoZero"/>
        <c:auto val="1"/>
        <c:lblAlgn val="ctr"/>
        <c:lblOffset val="100"/>
        <c:tickLblSkip val="1"/>
        <c:tickMarkSkip val="1"/>
        <c:noMultiLvlLbl val="0"/>
      </c:catAx>
      <c:valAx>
        <c:axId val="1060812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7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3.98</c:v>
                </c:pt>
                <c:pt idx="1">
                  <c:v>4.72</c:v>
                </c:pt>
                <c:pt idx="2">
                  <c:v>5.27</c:v>
                </c:pt>
                <c:pt idx="3">
                  <c:v>5.32</c:v>
                </c:pt>
                <c:pt idx="4">
                  <c:v>5.84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18.11</c:v>
                </c:pt>
                <c:pt idx="1">
                  <c:v>20.36</c:v>
                </c:pt>
                <c:pt idx="2">
                  <c:v>22.21</c:v>
                </c:pt>
                <c:pt idx="3">
                  <c:v>26.38</c:v>
                </c:pt>
                <c:pt idx="4">
                  <c:v>21.93</c:v>
                </c:pt>
              </c:numCache>
            </c:numRef>
          </c:val>
        </c:ser>
        <c:dLbls>
          <c:showLegendKey val="0"/>
          <c:showVal val="0"/>
          <c:showCatName val="0"/>
          <c:showSerName val="0"/>
          <c:showPercent val="0"/>
          <c:showBubbleSize val="0"/>
        </c:dLbls>
        <c:gapWidth val="250"/>
        <c:overlap val="100"/>
        <c:axId val="99509760"/>
        <c:axId val="9951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2.95</c:v>
                </c:pt>
                <c:pt idx="1">
                  <c:v>3.12</c:v>
                </c:pt>
                <c:pt idx="2">
                  <c:v>2.4300000000000002</c:v>
                </c:pt>
                <c:pt idx="3">
                  <c:v>3.74</c:v>
                </c:pt>
                <c:pt idx="4">
                  <c:v>-2.23</c:v>
                </c:pt>
              </c:numCache>
            </c:numRef>
          </c:val>
          <c:smooth val="0"/>
        </c:ser>
        <c:dLbls>
          <c:showLegendKey val="0"/>
          <c:showVal val="0"/>
          <c:showCatName val="0"/>
          <c:showSerName val="0"/>
          <c:showPercent val="0"/>
          <c:showBubbleSize val="0"/>
        </c:dLbls>
        <c:marker val="1"/>
        <c:smooth val="0"/>
        <c:axId val="99509760"/>
        <c:axId val="99511680"/>
      </c:lineChart>
      <c:catAx>
        <c:axId val="9950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511680"/>
        <c:crosses val="autoZero"/>
        <c:auto val="1"/>
        <c:lblAlgn val="ctr"/>
        <c:lblOffset val="100"/>
        <c:tickLblSkip val="1"/>
        <c:tickMarkSkip val="1"/>
        <c:noMultiLvlLbl val="0"/>
      </c:catAx>
      <c:valAx>
        <c:axId val="9951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0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羽村市下水道事業会計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0.12</c:v>
                </c:pt>
                <c:pt idx="4">
                  <c:v>#N/A</c:v>
                </c:pt>
                <c:pt idx="5">
                  <c:v>0.11</c:v>
                </c:pt>
                <c:pt idx="6">
                  <c:v>#N/A</c:v>
                </c:pt>
                <c:pt idx="7">
                  <c:v>7.0000000000000007E-2</c:v>
                </c:pt>
                <c:pt idx="8">
                  <c:v>#N/A</c:v>
                </c:pt>
                <c:pt idx="9">
                  <c:v>7.0000000000000007E-2</c:v>
                </c:pt>
              </c:numCache>
            </c:numRef>
          </c:val>
        </c:ser>
        <c:ser>
          <c:idx val="4"/>
          <c:order val="4"/>
          <c:tx>
            <c:strRef>
              <c:f>データシート!$A$31</c:f>
              <c:strCache>
                <c:ptCount val="1"/>
                <c:pt idx="0">
                  <c:v>羽村市後期高齢者医療会計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0.04</c:v>
                </c:pt>
                <c:pt idx="4">
                  <c:v>#N/A</c:v>
                </c:pt>
                <c:pt idx="5">
                  <c:v>0.15</c:v>
                </c:pt>
                <c:pt idx="6">
                  <c:v>#N/A</c:v>
                </c:pt>
                <c:pt idx="7">
                  <c:v>0.31</c:v>
                </c:pt>
                <c:pt idx="8">
                  <c:v>#N/A</c:v>
                </c:pt>
                <c:pt idx="9">
                  <c:v>0.17</c:v>
                </c:pt>
              </c:numCache>
            </c:numRef>
          </c:val>
        </c:ser>
        <c:ser>
          <c:idx val="5"/>
          <c:order val="5"/>
          <c:tx>
            <c:strRef>
              <c:f>データシート!$A$32</c:f>
              <c:strCache>
                <c:ptCount val="1"/>
                <c:pt idx="0">
                  <c:v>羽村市福生都市計画事業羽村駅西口土地区画整理事業会計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0.1</c:v>
                </c:pt>
                <c:pt idx="4">
                  <c:v>#N/A</c:v>
                </c:pt>
                <c:pt idx="5">
                  <c:v>0.39</c:v>
                </c:pt>
                <c:pt idx="6">
                  <c:v>#N/A</c:v>
                </c:pt>
                <c:pt idx="7">
                  <c:v>0.04</c:v>
                </c:pt>
                <c:pt idx="8">
                  <c:v>#N/A</c:v>
                </c:pt>
                <c:pt idx="9">
                  <c:v>0.27</c:v>
                </c:pt>
              </c:numCache>
            </c:numRef>
          </c:val>
        </c:ser>
        <c:ser>
          <c:idx val="6"/>
          <c:order val="6"/>
          <c:tx>
            <c:strRef>
              <c:f>データシート!$A$33</c:f>
              <c:strCache>
                <c:ptCount val="1"/>
                <c:pt idx="0">
                  <c:v>羽村市介護保険事業会計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1.1599999999999999</c:v>
                </c:pt>
                <c:pt idx="2">
                  <c:v>#N/A</c:v>
                </c:pt>
                <c:pt idx="3">
                  <c:v>0.57999999999999996</c:v>
                </c:pt>
                <c:pt idx="4">
                  <c:v>#N/A</c:v>
                </c:pt>
                <c:pt idx="5">
                  <c:v>0.6</c:v>
                </c:pt>
                <c:pt idx="6">
                  <c:v>#N/A</c:v>
                </c:pt>
                <c:pt idx="7">
                  <c:v>0.83</c:v>
                </c:pt>
                <c:pt idx="8">
                  <c:v>#N/A</c:v>
                </c:pt>
                <c:pt idx="9">
                  <c:v>0.76</c:v>
                </c:pt>
              </c:numCache>
            </c:numRef>
          </c:val>
        </c:ser>
        <c:ser>
          <c:idx val="7"/>
          <c:order val="7"/>
          <c:tx>
            <c:strRef>
              <c:f>データシート!$A$34</c:f>
              <c:strCache>
                <c:ptCount val="1"/>
                <c:pt idx="0">
                  <c:v>羽村市水道事業会計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4.8899999999999997</c:v>
                </c:pt>
                <c:pt idx="2">
                  <c:v>#N/A</c:v>
                </c:pt>
                <c:pt idx="3">
                  <c:v>4.0199999999999996</c:v>
                </c:pt>
                <c:pt idx="4">
                  <c:v>#N/A</c:v>
                </c:pt>
                <c:pt idx="5">
                  <c:v>2.81</c:v>
                </c:pt>
                <c:pt idx="6">
                  <c:v>#N/A</c:v>
                </c:pt>
                <c:pt idx="7">
                  <c:v>2.54</c:v>
                </c:pt>
                <c:pt idx="8">
                  <c:v>#N/A</c:v>
                </c:pt>
                <c:pt idx="9">
                  <c:v>2.54</c:v>
                </c:pt>
              </c:numCache>
            </c:numRef>
          </c:val>
        </c:ser>
        <c:ser>
          <c:idx val="8"/>
          <c:order val="8"/>
          <c:tx>
            <c:strRef>
              <c:f>データシート!$A$35</c:f>
              <c:strCache>
                <c:ptCount val="1"/>
                <c:pt idx="0">
                  <c:v>羽村市国民健康保険事業会計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3.96</c:v>
                </c:pt>
                <c:pt idx="2">
                  <c:v>#N/A</c:v>
                </c:pt>
                <c:pt idx="3">
                  <c:v>3.96</c:v>
                </c:pt>
                <c:pt idx="4">
                  <c:v>#N/A</c:v>
                </c:pt>
                <c:pt idx="5">
                  <c:v>2.64</c:v>
                </c:pt>
                <c:pt idx="6">
                  <c:v>#N/A</c:v>
                </c:pt>
                <c:pt idx="7">
                  <c:v>2.5099999999999998</c:v>
                </c:pt>
                <c:pt idx="8">
                  <c:v>#N/A</c:v>
                </c:pt>
                <c:pt idx="9">
                  <c:v>2.5499999999999998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3.85</c:v>
                </c:pt>
                <c:pt idx="2">
                  <c:v>#N/A</c:v>
                </c:pt>
                <c:pt idx="3">
                  <c:v>4.6100000000000003</c:v>
                </c:pt>
                <c:pt idx="4">
                  <c:v>#N/A</c:v>
                </c:pt>
                <c:pt idx="5">
                  <c:v>4.87</c:v>
                </c:pt>
                <c:pt idx="6">
                  <c:v>#N/A</c:v>
                </c:pt>
                <c:pt idx="7">
                  <c:v>5.28</c:v>
                </c:pt>
                <c:pt idx="8">
                  <c:v>#N/A</c:v>
                </c:pt>
                <c:pt idx="9">
                  <c:v>5.56</c:v>
                </c:pt>
              </c:numCache>
            </c:numRef>
          </c:val>
        </c:ser>
        <c:dLbls>
          <c:showLegendKey val="0"/>
          <c:showVal val="0"/>
          <c:showCatName val="0"/>
          <c:showSerName val="0"/>
          <c:showPercent val="0"/>
          <c:showBubbleSize val="0"/>
        </c:dLbls>
        <c:gapWidth val="150"/>
        <c:overlap val="100"/>
        <c:axId val="114814336"/>
        <c:axId val="114816128"/>
      </c:barChart>
      <c:catAx>
        <c:axId val="11481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16128"/>
        <c:crosses val="autoZero"/>
        <c:auto val="1"/>
        <c:lblAlgn val="ctr"/>
        <c:lblOffset val="100"/>
        <c:tickLblSkip val="1"/>
        <c:tickMarkSkip val="1"/>
        <c:noMultiLvlLbl val="0"/>
      </c:catAx>
      <c:valAx>
        <c:axId val="11481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14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1899</c:v>
                </c:pt>
                <c:pt idx="5">
                  <c:v>1814</c:v>
                </c:pt>
                <c:pt idx="8">
                  <c:v>1719</c:v>
                </c:pt>
                <c:pt idx="11">
                  <c:v>1697</c:v>
                </c:pt>
                <c:pt idx="14">
                  <c:v>1594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102</c:v>
                </c:pt>
                <c:pt idx="3">
                  <c:v>72</c:v>
                </c:pt>
                <c:pt idx="6">
                  <c:v>1</c:v>
                </c:pt>
                <c:pt idx="9">
                  <c:v>3</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519</c:v>
                </c:pt>
                <c:pt idx="3">
                  <c:v>374</c:v>
                </c:pt>
                <c:pt idx="6">
                  <c:v>244</c:v>
                </c:pt>
                <c:pt idx="9">
                  <c:v>163</c:v>
                </c:pt>
                <c:pt idx="12">
                  <c:v>169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492</c:v>
                </c:pt>
                <c:pt idx="3">
                  <c:v>414</c:v>
                </c:pt>
                <c:pt idx="6">
                  <c:v>377</c:v>
                </c:pt>
                <c:pt idx="9">
                  <c:v>371</c:v>
                </c:pt>
                <c:pt idx="12">
                  <c:v>377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1229</c:v>
                </c:pt>
                <c:pt idx="3">
                  <c:v>1216</c:v>
                </c:pt>
                <c:pt idx="6">
                  <c:v>1194</c:v>
                </c:pt>
                <c:pt idx="9">
                  <c:v>1235</c:v>
                </c:pt>
                <c:pt idx="12">
                  <c:v>1206</c:v>
                </c:pt>
              </c:numCache>
            </c:numRef>
          </c:val>
        </c:ser>
        <c:dLbls>
          <c:showLegendKey val="0"/>
          <c:showVal val="0"/>
          <c:showCatName val="0"/>
          <c:showSerName val="0"/>
          <c:showPercent val="0"/>
          <c:showBubbleSize val="0"/>
        </c:dLbls>
        <c:gapWidth val="100"/>
        <c:overlap val="100"/>
        <c:axId val="18610816"/>
        <c:axId val="114389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443</c:v>
                </c:pt>
                <c:pt idx="2">
                  <c:v>#N/A</c:v>
                </c:pt>
                <c:pt idx="3">
                  <c:v>#N/A</c:v>
                </c:pt>
                <c:pt idx="4">
                  <c:v>262</c:v>
                </c:pt>
                <c:pt idx="5">
                  <c:v>#N/A</c:v>
                </c:pt>
                <c:pt idx="6">
                  <c:v>#N/A</c:v>
                </c:pt>
                <c:pt idx="7">
                  <c:v>97</c:v>
                </c:pt>
                <c:pt idx="8">
                  <c:v>#N/A</c:v>
                </c:pt>
                <c:pt idx="9">
                  <c:v>#N/A</c:v>
                </c:pt>
                <c:pt idx="10">
                  <c:v>75</c:v>
                </c:pt>
                <c:pt idx="11">
                  <c:v>#N/A</c:v>
                </c:pt>
                <c:pt idx="12">
                  <c:v>#N/A</c:v>
                </c:pt>
                <c:pt idx="13">
                  <c:v>164</c:v>
                </c:pt>
                <c:pt idx="14">
                  <c:v>#N/A</c:v>
                </c:pt>
              </c:numCache>
            </c:numRef>
          </c:val>
          <c:smooth val="0"/>
        </c:ser>
        <c:dLbls>
          <c:showLegendKey val="0"/>
          <c:showVal val="0"/>
          <c:showCatName val="0"/>
          <c:showSerName val="0"/>
          <c:showPercent val="0"/>
          <c:showBubbleSize val="0"/>
        </c:dLbls>
        <c:marker val="1"/>
        <c:smooth val="0"/>
        <c:axId val="18610816"/>
        <c:axId val="114389760"/>
      </c:lineChart>
      <c:catAx>
        <c:axId val="1861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389760"/>
        <c:crosses val="autoZero"/>
        <c:auto val="1"/>
        <c:lblAlgn val="ctr"/>
        <c:lblOffset val="100"/>
        <c:tickLblSkip val="1"/>
        <c:tickMarkSkip val="1"/>
        <c:noMultiLvlLbl val="0"/>
      </c:catAx>
      <c:valAx>
        <c:axId val="11438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1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12880</c:v>
                </c:pt>
                <c:pt idx="5">
                  <c:v>12583</c:v>
                </c:pt>
                <c:pt idx="8">
                  <c:v>12446</c:v>
                </c:pt>
                <c:pt idx="11">
                  <c:v>11990</c:v>
                </c:pt>
                <c:pt idx="14">
                  <c:v>11266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4997</c:v>
                </c:pt>
                <c:pt idx="5">
                  <c:v>5211</c:v>
                </c:pt>
                <c:pt idx="8">
                  <c:v>5331</c:v>
                </c:pt>
                <c:pt idx="11">
                  <c:v>5230</c:v>
                </c:pt>
                <c:pt idx="14">
                  <c:v>5096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4511</c:v>
                </c:pt>
                <c:pt idx="5">
                  <c:v>4866</c:v>
                </c:pt>
                <c:pt idx="8">
                  <c:v>4846</c:v>
                </c:pt>
                <c:pt idx="11">
                  <c:v>5182</c:v>
                </c:pt>
                <c:pt idx="14">
                  <c:v>5011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1508</c:v>
                </c:pt>
                <c:pt idx="3">
                  <c:v>1458</c:v>
                </c:pt>
                <c:pt idx="6">
                  <c:v>1311</c:v>
                </c:pt>
                <c:pt idx="9">
                  <c:v>1288</c:v>
                </c:pt>
                <c:pt idx="12">
                  <c:v>1206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2626</c:v>
                </c:pt>
                <c:pt idx="3">
                  <c:v>2298</c:v>
                </c:pt>
                <c:pt idx="6">
                  <c:v>2227</c:v>
                </c:pt>
                <c:pt idx="9">
                  <c:v>2177</c:v>
                </c:pt>
                <c:pt idx="12">
                  <c:v>2238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4142</c:v>
                </c:pt>
                <c:pt idx="3">
                  <c:v>3699</c:v>
                </c:pt>
                <c:pt idx="6">
                  <c:v>3517</c:v>
                </c:pt>
                <c:pt idx="9">
                  <c:v>3394</c:v>
                </c:pt>
                <c:pt idx="12">
                  <c:v>3403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308</c:v>
                </c:pt>
                <c:pt idx="3">
                  <c:v>311</c:v>
                </c:pt>
                <c:pt idx="6">
                  <c:v>1263</c:v>
                </c:pt>
                <c:pt idx="9">
                  <c:v>1258</c:v>
                </c:pt>
                <c:pt idx="12">
                  <c:v>1430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12453</c:v>
                </c:pt>
                <c:pt idx="3">
                  <c:v>12215</c:v>
                </c:pt>
                <c:pt idx="6">
                  <c:v>12114</c:v>
                </c:pt>
                <c:pt idx="9">
                  <c:v>11686</c:v>
                </c:pt>
                <c:pt idx="12">
                  <c:v>10794</c:v>
                </c:pt>
              </c:numCache>
            </c:numRef>
          </c:val>
        </c:ser>
        <c:dLbls>
          <c:showLegendKey val="0"/>
          <c:showVal val="0"/>
          <c:showCatName val="0"/>
          <c:showSerName val="0"/>
          <c:showPercent val="0"/>
          <c:showBubbleSize val="0"/>
        </c:dLbls>
        <c:gapWidth val="100"/>
        <c:overlap val="100"/>
        <c:axId val="114477312"/>
        <c:axId val="11447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477312"/>
        <c:axId val="114479488"/>
      </c:lineChart>
      <c:catAx>
        <c:axId val="1144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479488"/>
        <c:crosses val="autoZero"/>
        <c:auto val="1"/>
        <c:lblAlgn val="ctr"/>
        <c:lblOffset val="100"/>
        <c:tickLblSkip val="1"/>
        <c:tickMarkSkip val="1"/>
        <c:noMultiLvlLbl val="0"/>
      </c:catAx>
      <c:valAx>
        <c:axId val="11447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342080"/>
        <c:axId val="115028352"/>
      </c:scatterChart>
      <c:valAx>
        <c:axId val="107342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028352"/>
        <c:crosses val="autoZero"/>
        <c:crossBetween val="midCat"/>
      </c:valAx>
      <c:valAx>
        <c:axId val="115028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342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4.9000000000000004</c:v>
                </c:pt>
                <c:pt idx="1">
                  <c:v>4</c:v>
                </c:pt>
                <c:pt idx="2">
                  <c:v>2.7</c:v>
                </c:pt>
                <c:pt idx="3">
                  <c:v>1.4</c:v>
                </c:pt>
                <c:pt idx="4">
                  <c:v>1</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115062272"/>
        <c:axId val="115064192"/>
      </c:scatterChart>
      <c:valAx>
        <c:axId val="115062272"/>
        <c:scaling>
          <c:orientation val="minMax"/>
          <c:max val="11.4"/>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064192"/>
        <c:crosses val="autoZero"/>
        <c:crossBetween val="midCat"/>
      </c:valAx>
      <c:valAx>
        <c:axId val="115064192"/>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062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元利償還金等のうち元利償還金は、減税補てん債の償還額の減少などにより</a:t>
          </a:r>
          <a:r>
            <a:rPr kumimoji="1" lang="en-US" altLang="ja-JP" sz="1150">
              <a:latin typeface="ＭＳ ゴシック" pitchFamily="49" charset="-128"/>
              <a:ea typeface="ＭＳ ゴシック" pitchFamily="49" charset="-128"/>
            </a:rPr>
            <a:t>29</a:t>
          </a:r>
          <a:r>
            <a:rPr kumimoji="1" lang="ja-JP" altLang="en-US" sz="1150">
              <a:latin typeface="ＭＳ ゴシック" pitchFamily="49" charset="-128"/>
              <a:ea typeface="ＭＳ ゴシック" pitchFamily="49" charset="-128"/>
            </a:rPr>
            <a:t>百万円減少した。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公営企業債の元利償還金に対する繰入金は、下水道事業会計の元利償還金が増加したことなどにより</a:t>
          </a:r>
          <a:r>
            <a:rPr kumimoji="1" lang="en-US" altLang="ja-JP" sz="1150">
              <a:latin typeface="ＭＳ ゴシック" pitchFamily="49" charset="-128"/>
              <a:ea typeface="ＭＳ ゴシック" pitchFamily="49" charset="-128"/>
            </a:rPr>
            <a:t>6</a:t>
          </a:r>
          <a:r>
            <a:rPr kumimoji="1" lang="ja-JP" altLang="en-US" sz="1150">
              <a:latin typeface="ＭＳ ゴシック" pitchFamily="49" charset="-128"/>
              <a:ea typeface="ＭＳ ゴシック" pitchFamily="49" charset="-128"/>
            </a:rPr>
            <a:t>百万円増加した。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組合等が起こした地方債の元利償還金に対する負担金等については、福生病院組合や西多摩衛生組合の元利償還金が増加したことから</a:t>
          </a:r>
          <a:r>
            <a:rPr kumimoji="1" lang="en-US" altLang="ja-JP" sz="1150">
              <a:latin typeface="ＭＳ ゴシック" pitchFamily="49" charset="-128"/>
              <a:ea typeface="ＭＳ ゴシック" pitchFamily="49" charset="-128"/>
            </a:rPr>
            <a:t>6</a:t>
          </a:r>
          <a:r>
            <a:rPr kumimoji="1" lang="ja-JP" altLang="en-US" sz="1150">
              <a:latin typeface="ＭＳ ゴシック" pitchFamily="49" charset="-128"/>
              <a:ea typeface="ＭＳ ゴシック" pitchFamily="49" charset="-128"/>
            </a:rPr>
            <a:t>百万円増加した。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債務負担行為に基づく支出額については、土地開発公社保有土地の買戻しにかかる事業費の増加により</a:t>
          </a:r>
          <a:r>
            <a:rPr kumimoji="1" lang="en-US" altLang="ja-JP" sz="1150">
              <a:latin typeface="ＭＳ ゴシック" pitchFamily="49" charset="-128"/>
              <a:ea typeface="ＭＳ ゴシック" pitchFamily="49" charset="-128"/>
            </a:rPr>
            <a:t>3</a:t>
          </a:r>
          <a:r>
            <a:rPr kumimoji="1" lang="ja-JP" altLang="en-US" sz="1150">
              <a:latin typeface="ＭＳ ゴシック" pitchFamily="49" charset="-128"/>
              <a:ea typeface="ＭＳ ゴシック" pitchFamily="49" charset="-128"/>
            </a:rPr>
            <a:t>百万円増加した。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算入公債費等は、算入対象地方債の元利償還が進んだことにより</a:t>
          </a:r>
          <a:r>
            <a:rPr kumimoji="1" lang="en-US" altLang="ja-JP" sz="1150">
              <a:latin typeface="ＭＳ ゴシック" pitchFamily="49" charset="-128"/>
              <a:ea typeface="ＭＳ ゴシック" pitchFamily="49" charset="-128"/>
            </a:rPr>
            <a:t>103</a:t>
          </a:r>
          <a:r>
            <a:rPr kumimoji="1" lang="ja-JP" altLang="en-US" sz="1150">
              <a:latin typeface="ＭＳ ゴシック" pitchFamily="49" charset="-128"/>
              <a:ea typeface="ＭＳ ゴシック" pitchFamily="49" charset="-128"/>
            </a:rPr>
            <a:t>百万円減少した。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結果、実質公債費比率の分子は前年度と比べて</a:t>
          </a:r>
          <a:r>
            <a:rPr kumimoji="1" lang="en-US" altLang="ja-JP" sz="1150">
              <a:latin typeface="ＭＳ ゴシック" pitchFamily="49" charset="-128"/>
              <a:ea typeface="ＭＳ ゴシック" pitchFamily="49" charset="-128"/>
            </a:rPr>
            <a:t>89</a:t>
          </a:r>
          <a:r>
            <a:rPr kumimoji="1" lang="ja-JP" altLang="en-US" sz="1150">
              <a:latin typeface="ＭＳ ゴシック" pitchFamily="49" charset="-128"/>
              <a:ea typeface="ＭＳ ゴシック" pitchFamily="49" charset="-128"/>
            </a:rPr>
            <a:t>百万円増加した。</a:t>
          </a:r>
          <a:endParaRPr kumimoji="1" lang="en-US" altLang="ja-JP" sz="115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将来負担額のうち一般会計等に係る地方債の現在高については、地方債の償還が進んだことにより</a:t>
          </a:r>
          <a:r>
            <a:rPr kumimoji="1" lang="en-US" altLang="ja-JP" sz="1300">
              <a:latin typeface="ＭＳ ゴシック" pitchFamily="49" charset="-128"/>
              <a:ea typeface="ＭＳ ゴシック" pitchFamily="49" charset="-128"/>
            </a:rPr>
            <a:t>892</a:t>
          </a:r>
          <a:r>
            <a:rPr kumimoji="1" lang="ja-JP" altLang="en-US" sz="1300">
              <a:latin typeface="ＭＳ ゴシック" pitchFamily="49" charset="-128"/>
              <a:ea typeface="ＭＳ ゴシック" pitchFamily="49" charset="-128"/>
            </a:rPr>
            <a:t>百万円の減となった。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債務負担行為に基づく支出予定額については、土地開発公社保有土地の買戻しにかかる債務負担行為の設定により</a:t>
          </a:r>
          <a:r>
            <a:rPr kumimoji="1" lang="en-US" altLang="ja-JP" sz="1300">
              <a:latin typeface="ＭＳ ゴシック" pitchFamily="49" charset="-128"/>
              <a:ea typeface="ＭＳ ゴシック" pitchFamily="49" charset="-128"/>
            </a:rPr>
            <a:t>172</a:t>
          </a:r>
          <a:r>
            <a:rPr kumimoji="1" lang="ja-JP" altLang="en-US" sz="1300">
              <a:latin typeface="ＭＳ ゴシック" pitchFamily="49" charset="-128"/>
              <a:ea typeface="ＭＳ ゴシック" pitchFamily="49" charset="-128"/>
            </a:rPr>
            <a:t>百万円の増となった。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公営企業債等繰入見込額については、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下水道事業会計の元利償還金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に充てるための繰入見込額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が増加したことなどにより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組合等負担等見込額については、福生病院組合の地方債残高の増などにより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充当可能財源等は、算入対象地方債現在高の減少に伴い、基準財政需要額算入見込額が減少したことなどから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結果、将来負担比率の分子は、前年度に引き続きマイナスとなった。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東京都羽村市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56,355
55,205
9.90
22,816,496
22,050,856
681,080
11,662,589
10,793,961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東京都羽村市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56,355
55,205
9.90
22,816,496
22,050,856
681,080
11,662,589
10,793,961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東京都羽村市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56,355
55,205
9.90
22,816,496
22,050,856
681,080
11,662,589
10,793,961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東京都羽村市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56,355
55,205
9.90
22,816,496
22,050,856
681,080
11,662,589
10,793,961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　</a:t>
          </a:r>
          <a:r>
            <a:rPr lang="ja-JP" altLang="ja-JP" sz="1200">
              <a:solidFill>
                <a:schemeClr val="dk1"/>
              </a:solidFill>
              <a:effectLst/>
              <a:latin typeface="+mn-lt"/>
              <a:ea typeface="+mn-ea"/>
              <a:cs typeface="+mn-cs"/>
            </a:rPr>
            <a:t>人口減少等特別対策事業費の新設などに伴い基準財政需要額が増となっ たものの、市民税法人税割や地方消費税交付金の増額などにより基準財政収入額が大幅に増加した ことなどから、財政力指数（単年度）は、対前年度比で</a:t>
          </a:r>
          <a:r>
            <a:rPr lang="en-US" altLang="ja-JP" sz="1200">
              <a:solidFill>
                <a:schemeClr val="dk1"/>
              </a:solidFill>
              <a:effectLst/>
              <a:latin typeface="+mn-lt"/>
              <a:ea typeface="+mn-ea"/>
              <a:cs typeface="+mn-cs"/>
            </a:rPr>
            <a:t>0.060</a:t>
          </a:r>
          <a:r>
            <a:rPr lang="ja-JP" altLang="ja-JP" sz="1200">
              <a:solidFill>
                <a:schemeClr val="dk1"/>
              </a:solidFill>
              <a:effectLst/>
              <a:latin typeface="+mn-lt"/>
              <a:ea typeface="+mn-ea"/>
              <a:cs typeface="+mn-cs"/>
            </a:rPr>
            <a:t>ポイント増の</a:t>
          </a:r>
          <a:r>
            <a:rPr lang="en-US" altLang="ja-JP" sz="1200">
              <a:solidFill>
                <a:schemeClr val="dk1"/>
              </a:solidFill>
              <a:effectLst/>
              <a:latin typeface="+mn-lt"/>
              <a:ea typeface="+mn-ea"/>
              <a:cs typeface="+mn-cs"/>
            </a:rPr>
            <a:t>1.031</a:t>
          </a:r>
          <a:r>
            <a:rPr lang="ja-JP" altLang="ja-JP" sz="1200">
              <a:solidFill>
                <a:schemeClr val="dk1"/>
              </a:solidFill>
              <a:effectLst/>
              <a:latin typeface="+mn-lt"/>
              <a:ea typeface="+mn-ea"/>
              <a:cs typeface="+mn-cs"/>
            </a:rPr>
            <a:t>となった。財政力指数（単年度）が</a:t>
          </a:r>
          <a:r>
            <a:rPr lang="en-US" altLang="ja-JP" sz="1200">
              <a:solidFill>
                <a:schemeClr val="dk1"/>
              </a:solidFill>
              <a:effectLst/>
              <a:latin typeface="+mn-lt"/>
              <a:ea typeface="+mn-ea"/>
              <a:cs typeface="+mn-cs"/>
            </a:rPr>
            <a:t>1.000</a:t>
          </a:r>
          <a:r>
            <a:rPr lang="ja-JP" altLang="ja-JP" sz="1200">
              <a:solidFill>
                <a:schemeClr val="dk1"/>
              </a:solidFill>
              <a:effectLst/>
              <a:latin typeface="+mn-lt"/>
              <a:ea typeface="+mn-ea"/>
              <a:cs typeface="+mn-cs"/>
            </a:rPr>
            <a:t>を超えたため、平成</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年度以来</a:t>
          </a:r>
          <a:r>
            <a:rPr lang="en-US" altLang="ja-JP" sz="1200">
              <a:solidFill>
                <a:schemeClr val="dk1"/>
              </a:solidFill>
              <a:effectLst/>
              <a:latin typeface="+mn-lt"/>
              <a:ea typeface="+mn-ea"/>
              <a:cs typeface="+mn-cs"/>
            </a:rPr>
            <a:t>6</a:t>
          </a:r>
          <a:r>
            <a:rPr lang="ja-JP" altLang="ja-JP" sz="1200">
              <a:solidFill>
                <a:schemeClr val="dk1"/>
              </a:solidFill>
              <a:effectLst/>
              <a:latin typeface="+mn-lt"/>
              <a:ea typeface="+mn-ea"/>
              <a:cs typeface="+mn-cs"/>
            </a:rPr>
            <a:t>年ぶりに普通交付税不交付団体となった。 また、過去</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年間平均の財政力指数は、対前年度比で</a:t>
          </a:r>
          <a:r>
            <a:rPr lang="en-US" altLang="ja-JP" sz="1200">
              <a:solidFill>
                <a:schemeClr val="dk1"/>
              </a:solidFill>
              <a:effectLst/>
              <a:latin typeface="+mn-lt"/>
              <a:ea typeface="+mn-ea"/>
              <a:cs typeface="+mn-cs"/>
            </a:rPr>
            <a:t>0.029</a:t>
          </a:r>
          <a:r>
            <a:rPr lang="ja-JP" altLang="ja-JP" sz="1200">
              <a:solidFill>
                <a:schemeClr val="dk1"/>
              </a:solidFill>
              <a:effectLst/>
              <a:latin typeface="+mn-lt"/>
              <a:ea typeface="+mn-ea"/>
              <a:cs typeface="+mn-cs"/>
            </a:rPr>
            <a:t>ポイント増の</a:t>
          </a:r>
          <a:r>
            <a:rPr lang="en-US" altLang="ja-JP" sz="1200">
              <a:solidFill>
                <a:schemeClr val="dk1"/>
              </a:solidFill>
              <a:effectLst/>
              <a:latin typeface="+mn-lt"/>
              <a:ea typeface="+mn-ea"/>
              <a:cs typeface="+mn-cs"/>
            </a:rPr>
            <a:t>0.985</a:t>
          </a:r>
          <a:r>
            <a:rPr lang="ja-JP" altLang="ja-JP" sz="1200">
              <a:solidFill>
                <a:schemeClr val="dk1"/>
              </a:solidFill>
              <a:effectLst/>
              <a:latin typeface="+mn-lt"/>
              <a:ea typeface="+mn-ea"/>
              <a:cs typeface="+mn-cs"/>
            </a:rPr>
            <a:t>となった。</a:t>
          </a:r>
          <a:endParaRPr lang="ja-JP" altLang="ja-JP" sz="1200">
            <a:effectLst/>
          </a:endParaRPr>
        </a:p>
        <a:p>
          <a:pPr eaLnBrk="1" fontAlgn="auto" latinLnBrk="0" hangingPunct="1"/>
          <a:r>
            <a:rPr lang="ja-JP"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今後も、経常的経費の削減、歳入の確保、事務事業の見直しなどに取り組み、より安定的で健全な財政運営に努めていく。</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168275</xdr:rowOff>
    </xdr:to>
    <xdr:cxnSp macro="">
      <xdr:nvCxnSpPr>
        <xdr:cNvPr id="68" name="直線コネクタ 67"/>
        <xdr:cNvCxnSpPr/>
      </xdr:nvCxnSpPr>
      <xdr:spPr>
        <a:xfrm flipV="1">
          <a:off x="4114800" y="66230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16933</xdr:rowOff>
    </xdr:to>
    <xdr:cxnSp macro="">
      <xdr:nvCxnSpPr>
        <xdr:cNvPr id="71" name="直線コネクタ 70"/>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168275</xdr:rowOff>
    </xdr:from>
    <xdr:to>
      <xdr:col>4</xdr:col>
      <xdr:colOff>482600</xdr:colOff>
      <xdr:row>39</xdr:row>
      <xdr:rowOff>16933</xdr:rowOff>
    </xdr:to>
    <xdr:cxnSp macro="">
      <xdr:nvCxnSpPr>
        <xdr:cNvPr id="74" name="直線コネクタ 73"/>
        <xdr:cNvCxnSpPr/>
      </xdr:nvCxnSpPr>
      <xdr:spPr>
        <a:xfrm>
          <a:off x="2336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87842</xdr:rowOff>
    </xdr:from>
    <xdr:to>
      <xdr:col>3</xdr:col>
      <xdr:colOff>279400</xdr:colOff>
      <xdr:row>38</xdr:row>
      <xdr:rowOff>168275</xdr:rowOff>
    </xdr:to>
    <xdr:cxnSp macro="">
      <xdr:nvCxnSpPr>
        <xdr:cNvPr id="77" name="直線コネクタ 76"/>
        <xdr:cNvCxnSpPr/>
      </xdr:nvCxnSpPr>
      <xdr:spPr>
        <a:xfrm>
          <a:off x="1447800" y="66029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8"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117475</xdr:rowOff>
    </xdr:from>
    <xdr:to>
      <xdr:col>3</xdr:col>
      <xdr:colOff>330200</xdr:colOff>
      <xdr:row>39</xdr:row>
      <xdr:rowOff>47625</xdr:rowOff>
    </xdr:to>
    <xdr:sp macro="" textlink="">
      <xdr:nvSpPr>
        <xdr:cNvPr id="93" name="円/楕円 92"/>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57802</xdr:rowOff>
    </xdr:from>
    <xdr:ext cx="762000" cy="259045"/>
    <xdr:sp macro="" textlink="">
      <xdr:nvSpPr>
        <xdr:cNvPr id="94" name="テキスト ボックス 93"/>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37042</xdr:rowOff>
    </xdr:from>
    <xdr:to>
      <xdr:col>2</xdr:col>
      <xdr:colOff>127000</xdr:colOff>
      <xdr:row>38</xdr:row>
      <xdr:rowOff>138642</xdr:rowOff>
    </xdr:to>
    <xdr:sp macro="" textlink="">
      <xdr:nvSpPr>
        <xdr:cNvPr id="95" name="円/楕円 94"/>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148819</xdr:rowOff>
    </xdr:from>
    <xdr:ext cx="762000" cy="259045"/>
    <xdr:sp macro="" textlink="">
      <xdr:nvSpPr>
        <xdr:cNvPr id="96" name="テキスト ボックス 95"/>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対前年度比で</a:t>
          </a:r>
          <a:r>
            <a:rPr kumimoji="1" lang="en-US" altLang="ja-JP" sz="1200">
              <a:solidFill>
                <a:schemeClr val="dk1"/>
              </a:solidFill>
              <a:effectLst/>
              <a:latin typeface="+mn-lt"/>
              <a:ea typeface="+mn-ea"/>
              <a:cs typeface="+mn-cs"/>
            </a:rPr>
            <a:t>4.4</a:t>
          </a:r>
          <a:r>
            <a:rPr kumimoji="1" lang="ja-JP" altLang="ja-JP" sz="1200">
              <a:solidFill>
                <a:schemeClr val="dk1"/>
              </a:solidFill>
              <a:effectLst/>
              <a:latin typeface="+mn-lt"/>
              <a:ea typeface="+mn-ea"/>
              <a:cs typeface="+mn-cs"/>
            </a:rPr>
            <a:t>ポイント上昇し</a:t>
          </a:r>
          <a:r>
            <a:rPr kumimoji="1" lang="en-US" altLang="ja-JP" sz="1200">
              <a:solidFill>
                <a:schemeClr val="dk1"/>
              </a:solidFill>
              <a:effectLst/>
              <a:latin typeface="+mn-lt"/>
              <a:ea typeface="+mn-ea"/>
              <a:cs typeface="+mn-cs"/>
            </a:rPr>
            <a:t>96.7%</a:t>
          </a:r>
          <a:r>
            <a:rPr kumimoji="1" lang="ja-JP" altLang="ja-JP" sz="1200">
              <a:solidFill>
                <a:schemeClr val="dk1"/>
              </a:solidFill>
              <a:effectLst/>
              <a:latin typeface="+mn-lt"/>
              <a:ea typeface="+mn-ea"/>
              <a:cs typeface="+mn-cs"/>
            </a:rPr>
            <a:t>となった。 比率算定の分子となる経常経費充当一般財源については、扶助費や繰出金等の増加によ り、対前年度比で</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増となった。 また、算定の分母となる経常一般財源等は、地方消費税交付金が増加した一方で、市税が減少す るとともに、普通交付税の不交付団体となり普通交付税及び臨時財政対策債が皆減となったことな どにより、対前年度比で</a:t>
          </a:r>
          <a:r>
            <a:rPr kumimoji="1" lang="en-US" altLang="ja-JP" sz="1200">
              <a:solidFill>
                <a:schemeClr val="dk1"/>
              </a:solidFill>
              <a:effectLst/>
              <a:latin typeface="+mn-lt"/>
              <a:ea typeface="+mn-ea"/>
              <a:cs typeface="+mn-cs"/>
            </a:rPr>
            <a:t>3.3%</a:t>
          </a:r>
          <a:r>
            <a:rPr kumimoji="1" lang="ja-JP" altLang="ja-JP" sz="1200">
              <a:solidFill>
                <a:schemeClr val="dk1"/>
              </a:solidFill>
              <a:effectLst/>
              <a:latin typeface="+mn-lt"/>
              <a:ea typeface="+mn-ea"/>
              <a:cs typeface="+mn-cs"/>
            </a:rPr>
            <a:t>減となった。 </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今後も少子高齢社会を背景に、扶助費などの経常</a:t>
          </a:r>
          <a:r>
            <a:rPr kumimoji="1" lang="ja-JP" altLang="en-US" sz="1200">
              <a:solidFill>
                <a:schemeClr val="dk1"/>
              </a:solidFill>
              <a:effectLst/>
              <a:latin typeface="+mn-lt"/>
              <a:ea typeface="+mn-ea"/>
              <a:cs typeface="+mn-cs"/>
            </a:rPr>
            <a:t>的</a:t>
          </a:r>
          <a:r>
            <a:rPr kumimoji="1" lang="ja-JP" altLang="ja-JP" sz="1200">
              <a:solidFill>
                <a:schemeClr val="dk1"/>
              </a:solidFill>
              <a:effectLst/>
              <a:latin typeface="+mn-lt"/>
              <a:ea typeface="+mn-ea"/>
              <a:cs typeface="+mn-cs"/>
            </a:rPr>
            <a:t>経費の増加が見込まれることから、行財政改革を通じ、効率的な財政運営を図り比率の改善に努めていく</a:t>
          </a:r>
          <a:r>
            <a:rPr kumimoji="1" lang="ja-JP" altLang="en-US" sz="120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3048</xdr:rowOff>
    </xdr:from>
    <xdr:to>
      <xdr:col>7</xdr:col>
      <xdr:colOff>152400</xdr:colOff>
      <xdr:row>66</xdr:row>
      <xdr:rowOff>43942</xdr:rowOff>
    </xdr:to>
    <xdr:cxnSp macro="">
      <xdr:nvCxnSpPr>
        <xdr:cNvPr id="129" name="直線コネクタ 128"/>
        <xdr:cNvCxnSpPr/>
      </xdr:nvCxnSpPr>
      <xdr:spPr>
        <a:xfrm>
          <a:off x="4114800" y="11147298"/>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3048</xdr:rowOff>
    </xdr:from>
    <xdr:to>
      <xdr:col>6</xdr:col>
      <xdr:colOff>0</xdr:colOff>
      <xdr:row>65</xdr:row>
      <xdr:rowOff>128524</xdr:rowOff>
    </xdr:to>
    <xdr:cxnSp macro="">
      <xdr:nvCxnSpPr>
        <xdr:cNvPr id="132" name="直線コネクタ 131"/>
        <xdr:cNvCxnSpPr/>
      </xdr:nvCxnSpPr>
      <xdr:spPr>
        <a:xfrm flipV="1">
          <a:off x="3225800" y="111472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128524</xdr:rowOff>
    </xdr:from>
    <xdr:to>
      <xdr:col>4</xdr:col>
      <xdr:colOff>482600</xdr:colOff>
      <xdr:row>65</xdr:row>
      <xdr:rowOff>167132</xdr:rowOff>
    </xdr:to>
    <xdr:cxnSp macro="">
      <xdr:nvCxnSpPr>
        <xdr:cNvPr id="135" name="直線コネクタ 134"/>
        <xdr:cNvCxnSpPr/>
      </xdr:nvCxnSpPr>
      <xdr:spPr>
        <a:xfrm flipV="1">
          <a:off x="2336800" y="112727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138176</xdr:rowOff>
    </xdr:from>
    <xdr:to>
      <xdr:col>3</xdr:col>
      <xdr:colOff>279400</xdr:colOff>
      <xdr:row>65</xdr:row>
      <xdr:rowOff>167132</xdr:rowOff>
    </xdr:to>
    <xdr:cxnSp macro="">
      <xdr:nvCxnSpPr>
        <xdr:cNvPr id="138" name="直線コネクタ 137"/>
        <xdr:cNvCxnSpPr/>
      </xdr:nvCxnSpPr>
      <xdr:spPr>
        <a:xfrm>
          <a:off x="1447800" y="112824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164592</xdr:rowOff>
    </xdr:from>
    <xdr:to>
      <xdr:col>7</xdr:col>
      <xdr:colOff>203200</xdr:colOff>
      <xdr:row>66</xdr:row>
      <xdr:rowOff>94742</xdr:rowOff>
    </xdr:to>
    <xdr:sp macro="" textlink="">
      <xdr:nvSpPr>
        <xdr:cNvPr id="148" name="円/楕円 147"/>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60469</xdr:rowOff>
    </xdr:from>
    <xdr:ext cx="762000" cy="259045"/>
    <xdr:sp macro="" textlink="">
      <xdr:nvSpPr>
        <xdr:cNvPr id="149" name="財政構造の弾力性該当値テキスト"/>
        <xdr:cNvSpPr txBox="1"/>
      </xdr:nvSpPr>
      <xdr:spPr>
        <a:xfrm>
          <a:off x="5041900" y="1120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123698</xdr:rowOff>
    </xdr:from>
    <xdr:to>
      <xdr:col>6</xdr:col>
      <xdr:colOff>50800</xdr:colOff>
      <xdr:row>65</xdr:row>
      <xdr:rowOff>53848</xdr:rowOff>
    </xdr:to>
    <xdr:sp macro="" textlink="">
      <xdr:nvSpPr>
        <xdr:cNvPr id="150" name="円/楕円 149"/>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38625</xdr:rowOff>
    </xdr:from>
    <xdr:ext cx="736600" cy="259045"/>
    <xdr:sp macro="" textlink="">
      <xdr:nvSpPr>
        <xdr:cNvPr id="151" name="テキスト ボックス 150"/>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77724</xdr:rowOff>
    </xdr:from>
    <xdr:to>
      <xdr:col>4</xdr:col>
      <xdr:colOff>533400</xdr:colOff>
      <xdr:row>66</xdr:row>
      <xdr:rowOff>7874</xdr:rowOff>
    </xdr:to>
    <xdr:sp macro="" textlink="">
      <xdr:nvSpPr>
        <xdr:cNvPr id="152" name="円/楕円 151"/>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164101</xdr:rowOff>
    </xdr:from>
    <xdr:ext cx="762000" cy="259045"/>
    <xdr:sp macro="" textlink="">
      <xdr:nvSpPr>
        <xdr:cNvPr id="153" name="テキスト ボックス 152"/>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116332</xdr:rowOff>
    </xdr:from>
    <xdr:to>
      <xdr:col>3</xdr:col>
      <xdr:colOff>330200</xdr:colOff>
      <xdr:row>66</xdr:row>
      <xdr:rowOff>46482</xdr:rowOff>
    </xdr:to>
    <xdr:sp macro="" textlink="">
      <xdr:nvSpPr>
        <xdr:cNvPr id="154" name="円/楕円 153"/>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31259</xdr:rowOff>
    </xdr:from>
    <xdr:ext cx="762000" cy="259045"/>
    <xdr:sp macro="" textlink="">
      <xdr:nvSpPr>
        <xdr:cNvPr id="155" name="テキスト ボックス 154"/>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87376</xdr:rowOff>
    </xdr:from>
    <xdr:to>
      <xdr:col>2</xdr:col>
      <xdr:colOff>127000</xdr:colOff>
      <xdr:row>66</xdr:row>
      <xdr:rowOff>17526</xdr:rowOff>
    </xdr:to>
    <xdr:sp macro="" textlink="">
      <xdr:nvSpPr>
        <xdr:cNvPr id="156" name="円/楕円 155"/>
        <xdr:cNvSpPr/>
      </xdr:nvSpPr>
      <xdr:spPr>
        <a:xfrm>
          <a:off x="1397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2303</xdr:rowOff>
    </xdr:from>
    <xdr:ext cx="762000" cy="259045"/>
    <xdr:sp macro="" textlink="">
      <xdr:nvSpPr>
        <xdr:cNvPr id="157" name="テキスト ボックス 156"/>
        <xdr:cNvSpPr txBox="1"/>
      </xdr:nvSpPr>
      <xdr:spPr>
        <a:xfrm>
          <a:off x="1066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300">
              <a:solidFill>
                <a:schemeClr val="dk1"/>
              </a:solidFill>
              <a:effectLst/>
              <a:latin typeface="+mn-lt"/>
              <a:ea typeface="+mn-ea"/>
              <a:cs typeface="+mn-cs"/>
            </a:rPr>
            <a:t>人件費については、委員等報酬及び退職手当組合負担金の増などにより、増加した。物件費については、教師用指導書等、住民情報システム開発委託料及び消防団出動費（費用弁償）の増などにより、増加した。結果として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人当たり人件費・物件費等は、前年度と比較して</a:t>
          </a:r>
          <a:r>
            <a:rPr kumimoji="1" lang="en-US" altLang="ja-JP" sz="1300">
              <a:solidFill>
                <a:schemeClr val="dk1"/>
              </a:solidFill>
              <a:effectLst/>
              <a:latin typeface="+mn-lt"/>
              <a:ea typeface="+mn-ea"/>
              <a:cs typeface="+mn-cs"/>
            </a:rPr>
            <a:t>125</a:t>
          </a:r>
          <a:r>
            <a:rPr kumimoji="1" lang="ja-JP" altLang="ja-JP" sz="1300">
              <a:solidFill>
                <a:schemeClr val="dk1"/>
              </a:solidFill>
              <a:effectLst/>
              <a:latin typeface="+mn-lt"/>
              <a:ea typeface="+mn-ea"/>
              <a:cs typeface="+mn-cs"/>
            </a:rPr>
            <a:t>円増加した。</a:t>
          </a:r>
          <a:endParaRPr lang="ja-JP" altLang="ja-JP" sz="1300">
            <a:effectLst/>
          </a:endParaRPr>
        </a:p>
        <a:p>
          <a:r>
            <a:rPr kumimoji="1" lang="ja-JP" altLang="ja-JP" sz="1300">
              <a:solidFill>
                <a:schemeClr val="dk1"/>
              </a:solidFill>
              <a:effectLst/>
              <a:latin typeface="+mn-lt"/>
              <a:ea typeface="+mn-ea"/>
              <a:cs typeface="+mn-cs"/>
            </a:rPr>
            <a:t>　今後も事務事業の総点検を行い、事業の必要性、効率性、効果性、緊急性を精査し、見直しを進めていく。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113736</xdr:rowOff>
    </xdr:from>
    <xdr:to>
      <xdr:col>7</xdr:col>
      <xdr:colOff>152400</xdr:colOff>
      <xdr:row>83</xdr:row>
      <xdr:rowOff>115891</xdr:rowOff>
    </xdr:to>
    <xdr:cxnSp macro="">
      <xdr:nvCxnSpPr>
        <xdr:cNvPr id="194" name="直線コネクタ 193"/>
        <xdr:cNvCxnSpPr/>
      </xdr:nvCxnSpPr>
      <xdr:spPr>
        <a:xfrm>
          <a:off x="4114800" y="14344086"/>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79057</xdr:rowOff>
    </xdr:from>
    <xdr:to>
      <xdr:col>6</xdr:col>
      <xdr:colOff>0</xdr:colOff>
      <xdr:row>83</xdr:row>
      <xdr:rowOff>113736</xdr:rowOff>
    </xdr:to>
    <xdr:cxnSp macro="">
      <xdr:nvCxnSpPr>
        <xdr:cNvPr id="197" name="直線コネクタ 196"/>
        <xdr:cNvCxnSpPr/>
      </xdr:nvCxnSpPr>
      <xdr:spPr>
        <a:xfrm>
          <a:off x="3225800" y="14309407"/>
          <a:ext cx="8890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26471</xdr:rowOff>
    </xdr:from>
    <xdr:to>
      <xdr:col>4</xdr:col>
      <xdr:colOff>482600</xdr:colOff>
      <xdr:row>83</xdr:row>
      <xdr:rowOff>79057</xdr:rowOff>
    </xdr:to>
    <xdr:cxnSp macro="">
      <xdr:nvCxnSpPr>
        <xdr:cNvPr id="200" name="直線コネクタ 199"/>
        <xdr:cNvCxnSpPr/>
      </xdr:nvCxnSpPr>
      <xdr:spPr>
        <a:xfrm>
          <a:off x="2336800" y="14256821"/>
          <a:ext cx="889000" cy="5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26471</xdr:rowOff>
    </xdr:from>
    <xdr:to>
      <xdr:col>3</xdr:col>
      <xdr:colOff>279400</xdr:colOff>
      <xdr:row>83</xdr:row>
      <xdr:rowOff>79091</xdr:rowOff>
    </xdr:to>
    <xdr:cxnSp macro="">
      <xdr:nvCxnSpPr>
        <xdr:cNvPr id="203" name="直線コネクタ 202"/>
        <xdr:cNvCxnSpPr/>
      </xdr:nvCxnSpPr>
      <xdr:spPr>
        <a:xfrm flipV="1">
          <a:off x="1447800" y="14256821"/>
          <a:ext cx="889000" cy="5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65091</xdr:rowOff>
    </xdr:from>
    <xdr:to>
      <xdr:col>7</xdr:col>
      <xdr:colOff>203200</xdr:colOff>
      <xdr:row>83</xdr:row>
      <xdr:rowOff>166691</xdr:rowOff>
    </xdr:to>
    <xdr:sp macro="" textlink="">
      <xdr:nvSpPr>
        <xdr:cNvPr id="213" name="円/楕円 212"/>
        <xdr:cNvSpPr/>
      </xdr:nvSpPr>
      <xdr:spPr>
        <a:xfrm>
          <a:off x="4902200" y="142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81618</xdr:rowOff>
    </xdr:from>
    <xdr:ext cx="762000" cy="259045"/>
    <xdr:sp macro="" textlink="">
      <xdr:nvSpPr>
        <xdr:cNvPr id="214" name="人件費・物件費等の状況該当値テキスト"/>
        <xdr:cNvSpPr txBox="1"/>
      </xdr:nvSpPr>
      <xdr:spPr>
        <a:xfrm>
          <a:off x="5041900" y="1414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114,987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62936</xdr:rowOff>
    </xdr:from>
    <xdr:to>
      <xdr:col>6</xdr:col>
      <xdr:colOff>50800</xdr:colOff>
      <xdr:row>83</xdr:row>
      <xdr:rowOff>164536</xdr:rowOff>
    </xdr:to>
    <xdr:sp macro="" textlink="">
      <xdr:nvSpPr>
        <xdr:cNvPr id="215" name="円/楕円 214"/>
        <xdr:cNvSpPr/>
      </xdr:nvSpPr>
      <xdr:spPr>
        <a:xfrm>
          <a:off x="4064000" y="142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3263</xdr:rowOff>
    </xdr:from>
    <xdr:ext cx="736600" cy="259045"/>
    <xdr:sp macro="" textlink="">
      <xdr:nvSpPr>
        <xdr:cNvPr id="216" name="テキスト ボックス 215"/>
        <xdr:cNvSpPr txBox="1"/>
      </xdr:nvSpPr>
      <xdr:spPr>
        <a:xfrm>
          <a:off x="3733800" y="1406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114,862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28257</xdr:rowOff>
    </xdr:from>
    <xdr:to>
      <xdr:col>4</xdr:col>
      <xdr:colOff>533400</xdr:colOff>
      <xdr:row>83</xdr:row>
      <xdr:rowOff>129857</xdr:rowOff>
    </xdr:to>
    <xdr:sp macro="" textlink="">
      <xdr:nvSpPr>
        <xdr:cNvPr id="217" name="円/楕円 216"/>
        <xdr:cNvSpPr/>
      </xdr:nvSpPr>
      <xdr:spPr>
        <a:xfrm>
          <a:off x="3175000" y="142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140034</xdr:rowOff>
    </xdr:from>
    <xdr:ext cx="762000" cy="259045"/>
    <xdr:sp macro="" textlink="">
      <xdr:nvSpPr>
        <xdr:cNvPr id="218" name="テキスト ボックス 217"/>
        <xdr:cNvSpPr txBox="1"/>
      </xdr:nvSpPr>
      <xdr:spPr>
        <a:xfrm>
          <a:off x="2844800" y="140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112,850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147121</xdr:rowOff>
    </xdr:from>
    <xdr:to>
      <xdr:col>3</xdr:col>
      <xdr:colOff>330200</xdr:colOff>
      <xdr:row>83</xdr:row>
      <xdr:rowOff>77271</xdr:rowOff>
    </xdr:to>
    <xdr:sp macro="" textlink="">
      <xdr:nvSpPr>
        <xdr:cNvPr id="219" name="円/楕円 218"/>
        <xdr:cNvSpPr/>
      </xdr:nvSpPr>
      <xdr:spPr>
        <a:xfrm>
          <a:off x="2286000" y="142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87448</xdr:rowOff>
    </xdr:from>
    <xdr:ext cx="762000" cy="259045"/>
    <xdr:sp macro="" textlink="">
      <xdr:nvSpPr>
        <xdr:cNvPr id="220" name="テキスト ボックス 219"/>
        <xdr:cNvSpPr txBox="1"/>
      </xdr:nvSpPr>
      <xdr:spPr>
        <a:xfrm>
          <a:off x="1955800" y="1397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109,799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28291</xdr:rowOff>
    </xdr:from>
    <xdr:to>
      <xdr:col>2</xdr:col>
      <xdr:colOff>127000</xdr:colOff>
      <xdr:row>83</xdr:row>
      <xdr:rowOff>129891</xdr:rowOff>
    </xdr:to>
    <xdr:sp macro="" textlink="">
      <xdr:nvSpPr>
        <xdr:cNvPr id="221" name="円/楕円 220"/>
        <xdr:cNvSpPr/>
      </xdr:nvSpPr>
      <xdr:spPr>
        <a:xfrm>
          <a:off x="1397000" y="142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140068</xdr:rowOff>
    </xdr:from>
    <xdr:ext cx="762000" cy="259045"/>
    <xdr:sp macro="" textlink="">
      <xdr:nvSpPr>
        <xdr:cNvPr id="222" name="テキスト ボックス 221"/>
        <xdr:cNvSpPr txBox="1"/>
      </xdr:nvSpPr>
      <xdr:spPr>
        <a:xfrm>
          <a:off x="1066800" y="1402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1.5</a:t>
          </a:r>
          <a:r>
            <a:rPr kumimoji="1" lang="ja-JP" altLang="en-US" sz="1300">
              <a:latin typeface="ＭＳ Ｐゴシック"/>
            </a:rPr>
            <a:t>ポイント増の</a:t>
          </a:r>
          <a:r>
            <a:rPr kumimoji="1" lang="en-US" altLang="ja-JP" sz="1300">
              <a:latin typeface="ＭＳ Ｐゴシック"/>
            </a:rPr>
            <a:t>101.1</a:t>
          </a:r>
          <a:r>
            <a:rPr kumimoji="1" lang="ja-JP" altLang="en-US" sz="1300">
              <a:latin typeface="ＭＳ Ｐゴシック"/>
            </a:rPr>
            <a:t>となった。東京都</a:t>
          </a:r>
          <a:r>
            <a:rPr kumimoji="1" lang="en-US" altLang="ja-JP" sz="1300">
              <a:latin typeface="ＭＳ Ｐゴシック"/>
            </a:rPr>
            <a:t>26</a:t>
          </a:r>
          <a:r>
            <a:rPr kumimoji="1" lang="ja-JP" altLang="en-US" sz="1300">
              <a:latin typeface="ＭＳ Ｐゴシック"/>
            </a:rPr>
            <a:t>市平均は</a:t>
          </a:r>
          <a:r>
            <a:rPr kumimoji="1" lang="en-US" altLang="ja-JP" sz="1300">
              <a:latin typeface="ＭＳ Ｐゴシック"/>
            </a:rPr>
            <a:t>100.3</a:t>
          </a:r>
          <a:r>
            <a:rPr kumimoji="1" lang="ja-JP" altLang="en-US" sz="1300">
              <a:latin typeface="ＭＳ Ｐゴシック"/>
            </a:rPr>
            <a:t>であり、比較すると</a:t>
          </a:r>
          <a:r>
            <a:rPr kumimoji="1" lang="en-US" altLang="ja-JP" sz="1300">
              <a:latin typeface="ＭＳ Ｐゴシック"/>
            </a:rPr>
            <a:t>0.8</a:t>
          </a:r>
          <a:r>
            <a:rPr kumimoji="1" lang="ja-JP" altLang="en-US" sz="1300">
              <a:latin typeface="ＭＳ Ｐゴシック"/>
            </a:rPr>
            <a:t>ポイント上回る数値となっている。</a:t>
          </a:r>
        </a:p>
        <a:p>
          <a:r>
            <a:rPr kumimoji="1" lang="ja-JP" altLang="en-US" sz="1300">
              <a:latin typeface="ＭＳ Ｐゴシック"/>
            </a:rPr>
            <a:t>　給与制度の見直しについては、新たに査定昇給制度を導入し、平成</a:t>
          </a:r>
          <a:r>
            <a:rPr kumimoji="1" lang="en-US" altLang="ja-JP" sz="1300">
              <a:latin typeface="ＭＳ Ｐゴシック"/>
            </a:rPr>
            <a:t>29</a:t>
          </a:r>
          <a:r>
            <a:rPr kumimoji="1" lang="ja-JP" altLang="en-US" sz="1300">
              <a:latin typeface="ＭＳ Ｐゴシック"/>
            </a:rPr>
            <a:t>年度の定期昇給より職責・能力・業績を反映することとしている。今後とも、東京都などの動向を注視し、民間企業における給与水準との均衡を図るなど、職員給与の適正化に努めていく。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94742</xdr:rowOff>
    </xdr:from>
    <xdr:to>
      <xdr:col>24</xdr:col>
      <xdr:colOff>558800</xdr:colOff>
      <xdr:row>84</xdr:row>
      <xdr:rowOff>68072</xdr:rowOff>
    </xdr:to>
    <xdr:cxnSp macro="">
      <xdr:nvCxnSpPr>
        <xdr:cNvPr id="254" name="直線コネクタ 253"/>
        <xdr:cNvCxnSpPr/>
      </xdr:nvCxnSpPr>
      <xdr:spPr>
        <a:xfrm>
          <a:off x="16179800" y="1432509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94742</xdr:rowOff>
    </xdr:from>
    <xdr:to>
      <xdr:col>23</xdr:col>
      <xdr:colOff>406400</xdr:colOff>
      <xdr:row>84</xdr:row>
      <xdr:rowOff>48768</xdr:rowOff>
    </xdr:to>
    <xdr:cxnSp macro="">
      <xdr:nvCxnSpPr>
        <xdr:cNvPr id="257" name="直線コネクタ 256"/>
        <xdr:cNvCxnSpPr/>
      </xdr:nvCxnSpPr>
      <xdr:spPr>
        <a:xfrm flipV="1">
          <a:off x="15290800" y="143250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48768</xdr:rowOff>
    </xdr:from>
    <xdr:to>
      <xdr:col>22</xdr:col>
      <xdr:colOff>203200</xdr:colOff>
      <xdr:row>89</xdr:row>
      <xdr:rowOff>108458</xdr:rowOff>
    </xdr:to>
    <xdr:cxnSp macro="">
      <xdr:nvCxnSpPr>
        <xdr:cNvPr id="260" name="直線コネクタ 259"/>
        <xdr:cNvCxnSpPr/>
      </xdr:nvCxnSpPr>
      <xdr:spPr>
        <a:xfrm flipV="1">
          <a:off x="14401800" y="14450568"/>
          <a:ext cx="889000" cy="9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2" name="テキスト ボックス 261"/>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11937</xdr:rowOff>
    </xdr:from>
    <xdr:to>
      <xdr:col>21</xdr:col>
      <xdr:colOff>0</xdr:colOff>
      <xdr:row>89</xdr:row>
      <xdr:rowOff>108458</xdr:rowOff>
    </xdr:to>
    <xdr:cxnSp macro="">
      <xdr:nvCxnSpPr>
        <xdr:cNvPr id="263" name="直線コネクタ 262"/>
        <xdr:cNvCxnSpPr/>
      </xdr:nvCxnSpPr>
      <xdr:spPr>
        <a:xfrm>
          <a:off x="13512800" y="1527098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17272</xdr:rowOff>
    </xdr:from>
    <xdr:to>
      <xdr:col>24</xdr:col>
      <xdr:colOff>609600</xdr:colOff>
      <xdr:row>84</xdr:row>
      <xdr:rowOff>118872</xdr:rowOff>
    </xdr:to>
    <xdr:sp macro="" textlink="">
      <xdr:nvSpPr>
        <xdr:cNvPr id="273" name="円/楕円 272"/>
        <xdr:cNvSpPr/>
      </xdr:nvSpPr>
      <xdr:spPr>
        <a:xfrm>
          <a:off x="169672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160799</xdr:rowOff>
    </xdr:from>
    <xdr:ext cx="762000" cy="259045"/>
    <xdr:sp macro="" textlink="">
      <xdr:nvSpPr>
        <xdr:cNvPr id="274" name="給与水準   （国との比較）該当値テキスト"/>
        <xdr:cNvSpPr txBox="1"/>
      </xdr:nvSpPr>
      <xdr:spPr>
        <a:xfrm>
          <a:off x="17106900" y="1439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43942</xdr:rowOff>
    </xdr:from>
    <xdr:to>
      <xdr:col>23</xdr:col>
      <xdr:colOff>457200</xdr:colOff>
      <xdr:row>83</xdr:row>
      <xdr:rowOff>145542</xdr:rowOff>
    </xdr:to>
    <xdr:sp macro="" textlink="">
      <xdr:nvSpPr>
        <xdr:cNvPr id="275" name="円/楕円 274"/>
        <xdr:cNvSpPr/>
      </xdr:nvSpPr>
      <xdr:spPr>
        <a:xfrm>
          <a:off x="16129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130319</xdr:rowOff>
    </xdr:from>
    <xdr:ext cx="736600" cy="259045"/>
    <xdr:sp macro="" textlink="">
      <xdr:nvSpPr>
        <xdr:cNvPr id="276" name="テキスト ボックス 275"/>
        <xdr:cNvSpPr txBox="1"/>
      </xdr:nvSpPr>
      <xdr:spPr>
        <a:xfrm>
          <a:off x="15798800" y="1436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169418</xdr:rowOff>
    </xdr:from>
    <xdr:to>
      <xdr:col>22</xdr:col>
      <xdr:colOff>254000</xdr:colOff>
      <xdr:row>84</xdr:row>
      <xdr:rowOff>99568</xdr:rowOff>
    </xdr:to>
    <xdr:sp macro="" textlink="">
      <xdr:nvSpPr>
        <xdr:cNvPr id="277" name="円/楕円 276"/>
        <xdr:cNvSpPr/>
      </xdr:nvSpPr>
      <xdr:spPr>
        <a:xfrm>
          <a:off x="15240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84345</xdr:rowOff>
    </xdr:from>
    <xdr:ext cx="762000" cy="259045"/>
    <xdr:sp macro="" textlink="">
      <xdr:nvSpPr>
        <xdr:cNvPr id="278" name="テキスト ボックス 277"/>
        <xdr:cNvSpPr txBox="1"/>
      </xdr:nvSpPr>
      <xdr:spPr>
        <a:xfrm>
          <a:off x="14909800" y="1448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57658</xdr:rowOff>
    </xdr:from>
    <xdr:to>
      <xdr:col>21</xdr:col>
      <xdr:colOff>50800</xdr:colOff>
      <xdr:row>89</xdr:row>
      <xdr:rowOff>159258</xdr:rowOff>
    </xdr:to>
    <xdr:sp macro="" textlink="">
      <xdr:nvSpPr>
        <xdr:cNvPr id="279" name="円/楕円 278"/>
        <xdr:cNvSpPr/>
      </xdr:nvSpPr>
      <xdr:spPr>
        <a:xfrm>
          <a:off x="14351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144035</xdr:rowOff>
    </xdr:from>
    <xdr:ext cx="762000" cy="259045"/>
    <xdr:sp macro="" textlink="">
      <xdr:nvSpPr>
        <xdr:cNvPr id="280" name="テキスト ボックス 279"/>
        <xdr:cNvSpPr txBox="1"/>
      </xdr:nvSpPr>
      <xdr:spPr>
        <a:xfrm>
          <a:off x="14020800" y="154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132587</xdr:rowOff>
    </xdr:from>
    <xdr:to>
      <xdr:col>19</xdr:col>
      <xdr:colOff>533400</xdr:colOff>
      <xdr:row>89</xdr:row>
      <xdr:rowOff>62737</xdr:rowOff>
    </xdr:to>
    <xdr:sp macro="" textlink="">
      <xdr:nvSpPr>
        <xdr:cNvPr id="281" name="円/楕円 280"/>
        <xdr:cNvSpPr/>
      </xdr:nvSpPr>
      <xdr:spPr>
        <a:xfrm>
          <a:off x="13462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47514</xdr:rowOff>
    </xdr:from>
    <xdr:ext cx="762000" cy="259045"/>
    <xdr:sp macro="" textlink="">
      <xdr:nvSpPr>
        <xdr:cNvPr id="282" name="テキスト ボックス 281"/>
        <xdr:cNvSpPr txBox="1"/>
      </xdr:nvSpPr>
      <xdr:spPr>
        <a:xfrm>
          <a:off x="13131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30</a:t>
          </a:r>
          <a:r>
            <a:rPr kumimoji="1" lang="ja-JP" altLang="en-US" sz="1200">
              <a:latin typeface="ＭＳ Ｐゴシック"/>
            </a:rPr>
            <a:t>年度までを目標年次とした「定員管理適正化計画」（改訂版）において、業務に見合った人員配置による定員数の適正管理に努めているが、平成</a:t>
          </a:r>
          <a:r>
            <a:rPr kumimoji="1" lang="en-US" altLang="ja-JP" sz="1200">
              <a:latin typeface="ＭＳ Ｐゴシック"/>
            </a:rPr>
            <a:t>28</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日時点で、地方創生施策の推進、東京</a:t>
          </a:r>
          <a:r>
            <a:rPr kumimoji="1" lang="en-US" altLang="ja-JP" sz="1200">
              <a:latin typeface="ＭＳ Ｐゴシック"/>
            </a:rPr>
            <a:t>2020</a:t>
          </a:r>
          <a:r>
            <a:rPr kumimoji="1" lang="ja-JP" altLang="en-US" sz="1200">
              <a:latin typeface="ＭＳ Ｐゴシック"/>
            </a:rPr>
            <a:t>ｵﾘﾝﾋﾟｯｸ・ﾊﾟﾗﾘﾝﾋﾟｯｸに向けた取組み、新公会計制度改革、社会保障・税番号制度への対応など、新たな行政需要に対する必要な執行体制の整備を行った結果、前年度比</a:t>
          </a:r>
          <a:r>
            <a:rPr kumimoji="1" lang="en-US" altLang="ja-JP" sz="1200">
              <a:latin typeface="ＭＳ Ｐゴシック"/>
            </a:rPr>
            <a:t>0.38</a:t>
          </a:r>
          <a:r>
            <a:rPr kumimoji="1" lang="ja-JP" altLang="en-US" sz="1200">
              <a:latin typeface="ＭＳ Ｐゴシック"/>
            </a:rPr>
            <a:t>人の増となった。</a:t>
          </a:r>
        </a:p>
        <a:p>
          <a:r>
            <a:rPr kumimoji="1" lang="ja-JP" altLang="en-US" sz="1200">
              <a:latin typeface="ＭＳ Ｐゴシック"/>
            </a:rPr>
            <a:t>　今後については、既存事務事業の再検証を行い、サービス水準を低下させないことを基本に、多様な雇用形態の活用や官民連携による手法等を推進し、計画に定めた目標値を達成できるよう職員定員数の適正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15346</xdr:rowOff>
    </xdr:from>
    <xdr:to>
      <xdr:col>24</xdr:col>
      <xdr:colOff>558800</xdr:colOff>
      <xdr:row>60</xdr:row>
      <xdr:rowOff>91757</xdr:rowOff>
    </xdr:to>
    <xdr:cxnSp macro="">
      <xdr:nvCxnSpPr>
        <xdr:cNvPr id="317" name="直線コネクタ 316"/>
        <xdr:cNvCxnSpPr/>
      </xdr:nvCxnSpPr>
      <xdr:spPr>
        <a:xfrm>
          <a:off x="16179800" y="10302346"/>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18"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3281</xdr:rowOff>
    </xdr:from>
    <xdr:to>
      <xdr:col>23</xdr:col>
      <xdr:colOff>406400</xdr:colOff>
      <xdr:row>60</xdr:row>
      <xdr:rowOff>15346</xdr:rowOff>
    </xdr:to>
    <xdr:cxnSp macro="">
      <xdr:nvCxnSpPr>
        <xdr:cNvPr id="320" name="直線コネクタ 319"/>
        <xdr:cNvCxnSpPr/>
      </xdr:nvCxnSpPr>
      <xdr:spPr>
        <a:xfrm>
          <a:off x="15290800" y="102902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2" name="テキスト ボックス 321"/>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3281</xdr:rowOff>
    </xdr:from>
    <xdr:to>
      <xdr:col>22</xdr:col>
      <xdr:colOff>203200</xdr:colOff>
      <xdr:row>60</xdr:row>
      <xdr:rowOff>5292</xdr:rowOff>
    </xdr:to>
    <xdr:cxnSp macro="">
      <xdr:nvCxnSpPr>
        <xdr:cNvPr id="323" name="直線コネクタ 322"/>
        <xdr:cNvCxnSpPr/>
      </xdr:nvCxnSpPr>
      <xdr:spPr>
        <a:xfrm flipV="1">
          <a:off x="14401800" y="1029028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5" name="テキスト ボックス 324"/>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5292</xdr:rowOff>
    </xdr:from>
    <xdr:to>
      <xdr:col>21</xdr:col>
      <xdr:colOff>0</xdr:colOff>
      <xdr:row>60</xdr:row>
      <xdr:rowOff>45508</xdr:rowOff>
    </xdr:to>
    <xdr:cxnSp macro="">
      <xdr:nvCxnSpPr>
        <xdr:cNvPr id="326" name="直線コネクタ 325"/>
        <xdr:cNvCxnSpPr/>
      </xdr:nvCxnSpPr>
      <xdr:spPr>
        <a:xfrm flipV="1">
          <a:off x="13512800" y="1029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28" name="テキスト ボックス 327"/>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0" name="テキスト ボックス 329"/>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40957</xdr:rowOff>
    </xdr:from>
    <xdr:to>
      <xdr:col>24</xdr:col>
      <xdr:colOff>609600</xdr:colOff>
      <xdr:row>60</xdr:row>
      <xdr:rowOff>142557</xdr:rowOff>
    </xdr:to>
    <xdr:sp macro="" textlink="">
      <xdr:nvSpPr>
        <xdr:cNvPr id="336" name="円/楕円 335"/>
        <xdr:cNvSpPr/>
      </xdr:nvSpPr>
      <xdr:spPr>
        <a:xfrm>
          <a:off x="169672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57484</xdr:rowOff>
    </xdr:from>
    <xdr:ext cx="762000" cy="259045"/>
    <xdr:sp macro="" textlink="">
      <xdr:nvSpPr>
        <xdr:cNvPr id="337" name="定員管理の状況該当値テキスト"/>
        <xdr:cNvSpPr txBox="1"/>
      </xdr:nvSpPr>
      <xdr:spPr>
        <a:xfrm>
          <a:off x="17106900" y="101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135996</xdr:rowOff>
    </xdr:from>
    <xdr:to>
      <xdr:col>23</xdr:col>
      <xdr:colOff>457200</xdr:colOff>
      <xdr:row>60</xdr:row>
      <xdr:rowOff>66146</xdr:rowOff>
    </xdr:to>
    <xdr:sp macro="" textlink="">
      <xdr:nvSpPr>
        <xdr:cNvPr id="338" name="円/楕円 337"/>
        <xdr:cNvSpPr/>
      </xdr:nvSpPr>
      <xdr:spPr>
        <a:xfrm>
          <a:off x="16129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76323</xdr:rowOff>
    </xdr:from>
    <xdr:ext cx="736600" cy="259045"/>
    <xdr:sp macro="" textlink="">
      <xdr:nvSpPr>
        <xdr:cNvPr id="339" name="テキスト ボックス 338"/>
        <xdr:cNvSpPr txBox="1"/>
      </xdr:nvSpPr>
      <xdr:spPr>
        <a:xfrm>
          <a:off x="15798800" y="1002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123931</xdr:rowOff>
    </xdr:from>
    <xdr:to>
      <xdr:col>22</xdr:col>
      <xdr:colOff>254000</xdr:colOff>
      <xdr:row>60</xdr:row>
      <xdr:rowOff>54081</xdr:rowOff>
    </xdr:to>
    <xdr:sp macro="" textlink="">
      <xdr:nvSpPr>
        <xdr:cNvPr id="340" name="円/楕円 339"/>
        <xdr:cNvSpPr/>
      </xdr:nvSpPr>
      <xdr:spPr>
        <a:xfrm>
          <a:off x="15240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64258</xdr:rowOff>
    </xdr:from>
    <xdr:ext cx="762000" cy="259045"/>
    <xdr:sp macro="" textlink="">
      <xdr:nvSpPr>
        <xdr:cNvPr id="341" name="テキスト ボックス 340"/>
        <xdr:cNvSpPr txBox="1"/>
      </xdr:nvSpPr>
      <xdr:spPr>
        <a:xfrm>
          <a:off x="14909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125942</xdr:rowOff>
    </xdr:from>
    <xdr:to>
      <xdr:col>21</xdr:col>
      <xdr:colOff>50800</xdr:colOff>
      <xdr:row>60</xdr:row>
      <xdr:rowOff>56092</xdr:rowOff>
    </xdr:to>
    <xdr:sp macro="" textlink="">
      <xdr:nvSpPr>
        <xdr:cNvPr id="342" name="円/楕円 341"/>
        <xdr:cNvSpPr/>
      </xdr:nvSpPr>
      <xdr:spPr>
        <a:xfrm>
          <a:off x="14351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66269</xdr:rowOff>
    </xdr:from>
    <xdr:ext cx="762000" cy="259045"/>
    <xdr:sp macro="" textlink="">
      <xdr:nvSpPr>
        <xdr:cNvPr id="343" name="テキスト ボックス 342"/>
        <xdr:cNvSpPr txBox="1"/>
      </xdr:nvSpPr>
      <xdr:spPr>
        <a:xfrm>
          <a:off x="14020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166158</xdr:rowOff>
    </xdr:from>
    <xdr:to>
      <xdr:col>19</xdr:col>
      <xdr:colOff>533400</xdr:colOff>
      <xdr:row>60</xdr:row>
      <xdr:rowOff>96308</xdr:rowOff>
    </xdr:to>
    <xdr:sp macro="" textlink="">
      <xdr:nvSpPr>
        <xdr:cNvPr id="344" name="円/楕円 343"/>
        <xdr:cNvSpPr/>
      </xdr:nvSpPr>
      <xdr:spPr>
        <a:xfrm>
          <a:off x="13462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106485</xdr:rowOff>
    </xdr:from>
    <xdr:ext cx="762000" cy="259045"/>
    <xdr:sp macro="" textlink="">
      <xdr:nvSpPr>
        <xdr:cNvPr id="345" name="テキスト ボックス 344"/>
        <xdr:cNvSpPr txBox="1"/>
      </xdr:nvSpPr>
      <xdr:spPr>
        <a:xfrm>
          <a:off x="13131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元利償還金等から控除される算入公債費等が減少したことなどから、前年度と比較して比率の分子が増加し、単年度では前年度比</a:t>
          </a:r>
          <a:r>
            <a:rPr kumimoji="1" lang="en-US" altLang="ja-JP" sz="1300">
              <a:latin typeface="ＭＳ Ｐゴシック"/>
            </a:rPr>
            <a:t>0.7</a:t>
          </a:r>
          <a:r>
            <a:rPr kumimoji="1" lang="ja-JP" altLang="en-US" sz="1300">
              <a:latin typeface="ＭＳ Ｐゴシック"/>
            </a:rPr>
            <a:t>ポイント増の</a:t>
          </a:r>
          <a:r>
            <a:rPr kumimoji="1" lang="en-US" altLang="ja-JP" sz="1300">
              <a:latin typeface="ＭＳ Ｐゴシック"/>
            </a:rPr>
            <a:t>1.5</a:t>
          </a:r>
          <a:r>
            <a:rPr kumimoji="1" lang="ja-JP" altLang="en-US" sz="1300">
              <a:latin typeface="ＭＳ Ｐゴシック"/>
            </a:rPr>
            <a:t>％となった。一方で、３ヵ年平均では、前年度比</a:t>
          </a:r>
          <a:r>
            <a:rPr kumimoji="1" lang="en-US" altLang="ja-JP" sz="1300">
              <a:latin typeface="ＭＳ Ｐゴシック"/>
            </a:rPr>
            <a:t>0.4</a:t>
          </a:r>
          <a:r>
            <a:rPr kumimoji="1" lang="ja-JP" altLang="en-US" sz="1300">
              <a:latin typeface="ＭＳ Ｐゴシック"/>
            </a:rPr>
            <a:t>ポイント減の</a:t>
          </a:r>
          <a:r>
            <a:rPr kumimoji="1" lang="en-US" altLang="ja-JP" sz="1300">
              <a:latin typeface="ＭＳ Ｐゴシック"/>
            </a:rPr>
            <a:t>1.0</a:t>
          </a:r>
          <a:r>
            <a:rPr kumimoji="1" lang="ja-JP" altLang="en-US" sz="1300">
              <a:latin typeface="ＭＳ Ｐゴシック"/>
            </a:rPr>
            <a:t>％となった。</a:t>
          </a:r>
        </a:p>
        <a:p>
          <a:r>
            <a:rPr kumimoji="1" lang="ja-JP" altLang="en-US" sz="1300">
              <a:latin typeface="ＭＳ Ｐゴシック"/>
            </a:rPr>
            <a:t>　今後、都市基盤整備のための市債の発行に伴う公債費の増加が見込まれることから、より一層計画的な財政運営に取り組んでいく。	</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98425</xdr:rowOff>
    </xdr:from>
    <xdr:to>
      <xdr:col>24</xdr:col>
      <xdr:colOff>558800</xdr:colOff>
      <xdr:row>37</xdr:row>
      <xdr:rowOff>122555</xdr:rowOff>
    </xdr:to>
    <xdr:cxnSp macro="">
      <xdr:nvCxnSpPr>
        <xdr:cNvPr id="375" name="直線コネクタ 374"/>
        <xdr:cNvCxnSpPr/>
      </xdr:nvCxnSpPr>
      <xdr:spPr>
        <a:xfrm flipV="1">
          <a:off x="16179800" y="644207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6"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122555</xdr:rowOff>
    </xdr:from>
    <xdr:to>
      <xdr:col>23</xdr:col>
      <xdr:colOff>406400</xdr:colOff>
      <xdr:row>38</xdr:row>
      <xdr:rowOff>29528</xdr:rowOff>
    </xdr:to>
    <xdr:cxnSp macro="">
      <xdr:nvCxnSpPr>
        <xdr:cNvPr id="378" name="直線コネクタ 377"/>
        <xdr:cNvCxnSpPr/>
      </xdr:nvCxnSpPr>
      <xdr:spPr>
        <a:xfrm flipV="1">
          <a:off x="15290800" y="646620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0" name="テキスト ボックス 379"/>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29528</xdr:rowOff>
    </xdr:from>
    <xdr:to>
      <xdr:col>22</xdr:col>
      <xdr:colOff>203200</xdr:colOff>
      <xdr:row>38</xdr:row>
      <xdr:rowOff>107950</xdr:rowOff>
    </xdr:to>
    <xdr:cxnSp macro="">
      <xdr:nvCxnSpPr>
        <xdr:cNvPr id="381" name="直線コネクタ 380"/>
        <xdr:cNvCxnSpPr/>
      </xdr:nvCxnSpPr>
      <xdr:spPr>
        <a:xfrm flipV="1">
          <a:off x="14401800" y="654462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3" name="テキスト ボックス 382"/>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107950</xdr:rowOff>
    </xdr:from>
    <xdr:to>
      <xdr:col>21</xdr:col>
      <xdr:colOff>0</xdr:colOff>
      <xdr:row>38</xdr:row>
      <xdr:rowOff>162243</xdr:rowOff>
    </xdr:to>
    <xdr:cxnSp macro="">
      <xdr:nvCxnSpPr>
        <xdr:cNvPr id="384" name="直線コネクタ 383"/>
        <xdr:cNvCxnSpPr/>
      </xdr:nvCxnSpPr>
      <xdr:spPr>
        <a:xfrm flipV="1">
          <a:off x="13512800" y="66230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6" name="テキスト ボックス 385"/>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88" name="テキスト ボックス 387"/>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47625</xdr:rowOff>
    </xdr:from>
    <xdr:to>
      <xdr:col>24</xdr:col>
      <xdr:colOff>609600</xdr:colOff>
      <xdr:row>37</xdr:row>
      <xdr:rowOff>149225</xdr:rowOff>
    </xdr:to>
    <xdr:sp macro="" textlink="">
      <xdr:nvSpPr>
        <xdr:cNvPr id="394" name="円/楕円 393"/>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64152</xdr:rowOff>
    </xdr:from>
    <xdr:ext cx="762000" cy="259045"/>
    <xdr:sp macro="" textlink="">
      <xdr:nvSpPr>
        <xdr:cNvPr id="395" name="公債費負担の状況該当値テキスト"/>
        <xdr:cNvSpPr txBox="1"/>
      </xdr:nvSpPr>
      <xdr:spPr>
        <a:xfrm>
          <a:off x="17106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71755</xdr:rowOff>
    </xdr:from>
    <xdr:to>
      <xdr:col>23</xdr:col>
      <xdr:colOff>457200</xdr:colOff>
      <xdr:row>38</xdr:row>
      <xdr:rowOff>1905</xdr:rowOff>
    </xdr:to>
    <xdr:sp macro="" textlink="">
      <xdr:nvSpPr>
        <xdr:cNvPr id="396" name="円/楕円 395"/>
        <xdr:cNvSpPr/>
      </xdr:nvSpPr>
      <xdr:spPr>
        <a:xfrm>
          <a:off x="16129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12082</xdr:rowOff>
    </xdr:from>
    <xdr:ext cx="736600" cy="259045"/>
    <xdr:sp macro="" textlink="">
      <xdr:nvSpPr>
        <xdr:cNvPr id="397" name="テキスト ボックス 396"/>
        <xdr:cNvSpPr txBox="1"/>
      </xdr:nvSpPr>
      <xdr:spPr>
        <a:xfrm>
          <a:off x="15798800" y="618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150178</xdr:rowOff>
    </xdr:from>
    <xdr:to>
      <xdr:col>22</xdr:col>
      <xdr:colOff>254000</xdr:colOff>
      <xdr:row>38</xdr:row>
      <xdr:rowOff>80328</xdr:rowOff>
    </xdr:to>
    <xdr:sp macro="" textlink="">
      <xdr:nvSpPr>
        <xdr:cNvPr id="398" name="円/楕円 397"/>
        <xdr:cNvSpPr/>
      </xdr:nvSpPr>
      <xdr:spPr>
        <a:xfrm>
          <a:off x="15240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90505</xdr:rowOff>
    </xdr:from>
    <xdr:ext cx="762000" cy="259045"/>
    <xdr:sp macro="" textlink="">
      <xdr:nvSpPr>
        <xdr:cNvPr id="399" name="テキスト ボックス 398"/>
        <xdr:cNvSpPr txBox="1"/>
      </xdr:nvSpPr>
      <xdr:spPr>
        <a:xfrm>
          <a:off x="14909800" y="62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57150</xdr:rowOff>
    </xdr:from>
    <xdr:to>
      <xdr:col>21</xdr:col>
      <xdr:colOff>50800</xdr:colOff>
      <xdr:row>38</xdr:row>
      <xdr:rowOff>158750</xdr:rowOff>
    </xdr:to>
    <xdr:sp macro="" textlink="">
      <xdr:nvSpPr>
        <xdr:cNvPr id="400" name="円/楕円 399"/>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168927</xdr:rowOff>
    </xdr:from>
    <xdr:ext cx="762000" cy="259045"/>
    <xdr:sp macro="" textlink="">
      <xdr:nvSpPr>
        <xdr:cNvPr id="401" name="テキスト ボックス 400"/>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111443</xdr:rowOff>
    </xdr:from>
    <xdr:to>
      <xdr:col>19</xdr:col>
      <xdr:colOff>533400</xdr:colOff>
      <xdr:row>39</xdr:row>
      <xdr:rowOff>41593</xdr:rowOff>
    </xdr:to>
    <xdr:sp macro="" textlink="">
      <xdr:nvSpPr>
        <xdr:cNvPr id="402" name="円/楕円 401"/>
        <xdr:cNvSpPr/>
      </xdr:nvSpPr>
      <xdr:spPr>
        <a:xfrm>
          <a:off x="13462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51769</xdr:rowOff>
    </xdr:from>
    <xdr:ext cx="762000" cy="259045"/>
    <xdr:sp macro="" textlink="">
      <xdr:nvSpPr>
        <xdr:cNvPr id="403" name="テキスト ボックス 402"/>
        <xdr:cNvSpPr txBox="1"/>
      </xdr:nvSpPr>
      <xdr:spPr>
        <a:xfrm>
          <a:off x="13131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償還が進んでいるため、一般会計等に係る地方債の現在高が減となったことなどにより、将来負担額は減少した。充当可能財源等を控除した分子はマイナスとなり、将来負担比率は前年度に引き続きなしとなった。</a:t>
          </a:r>
        </a:p>
        <a:p>
          <a:r>
            <a:rPr kumimoji="1" lang="ja-JP" altLang="en-US" sz="1300">
              <a:latin typeface="ＭＳ Ｐゴシック"/>
            </a:rPr>
            <a:t>　今後、都市基盤整備に伴う市債の発行が見込まれることから、この比率を注視して財政運営に取り組んでいく。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37"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8" name="フローチャート : 判断 437"/>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39" name="フローチャート : 判断 438"/>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0" name="テキスト ボックス 439"/>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1" name="フローチャート : 判断 440"/>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2" name="テキスト ボックス 441"/>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3" name="フローチャート : 判断 44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4" name="テキスト ボックス 44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5" name="フローチャート : 判断 44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46" name="テキスト ボックス 44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東京都羽村市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56,355
55,205
9.90
22,816,496
22,050,856
681,080
11,662,589
10,793,961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委員等報酬及び退職手当組合負担金の増などにより、前年度と比較して</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ポイント増加した。</a:t>
          </a:r>
          <a:endParaRPr lang="ja-JP" altLang="ja-JP" sz="1300">
            <a:effectLst/>
          </a:endParaRPr>
        </a:p>
        <a:p>
          <a:r>
            <a:rPr kumimoji="1" lang="ja-JP" altLang="ja-JP" sz="1300">
              <a:solidFill>
                <a:schemeClr val="dk1"/>
              </a:solidFill>
              <a:effectLst/>
              <a:latin typeface="+mn-lt"/>
              <a:ea typeface="+mn-ea"/>
              <a:cs typeface="+mn-cs"/>
            </a:rPr>
            <a:t>　類似団体平均と比較して、</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ポイント上回っているため、「定員管理適正化計画」に基づき、定員数の適正管理を行うとともに、引き続き人件費の抑制に努めていく。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92710</xdr:rowOff>
    </xdr:to>
    <xdr:cxnSp macro="">
      <xdr:nvCxnSpPr>
        <xdr:cNvPr id="66" name="直線コネクタ 65"/>
        <xdr:cNvCxnSpPr/>
      </xdr:nvCxnSpPr>
      <xdr:spPr>
        <a:xfrm>
          <a:off x="3987800" y="6367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38</xdr:row>
      <xdr:rowOff>12700</xdr:rowOff>
    </xdr:to>
    <xdr:cxnSp macro="">
      <xdr:nvCxnSpPr>
        <xdr:cNvPr id="69" name="直線コネクタ 68"/>
        <xdr:cNvCxnSpPr/>
      </xdr:nvCxnSpPr>
      <xdr:spPr>
        <a:xfrm flipV="1">
          <a:off x="3098800" y="6367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35560</xdr:rowOff>
    </xdr:to>
    <xdr:cxnSp macro="">
      <xdr:nvCxnSpPr>
        <xdr:cNvPr id="72" name="直線コネクタ 71"/>
        <xdr:cNvCxnSpPr/>
      </xdr:nvCxnSpPr>
      <xdr:spPr>
        <a:xfrm flipV="1">
          <a:off x="2209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88900</xdr:rowOff>
    </xdr:to>
    <xdr:cxnSp macro="">
      <xdr:nvCxnSpPr>
        <xdr:cNvPr id="75" name="直線コネクタ 74"/>
        <xdr:cNvCxnSpPr/>
      </xdr:nvCxnSpPr>
      <xdr:spPr>
        <a:xfrm flipV="1">
          <a:off x="1320800" y="655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7" name="円/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91" name="円/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3" name="円/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教師用指導書等、住民情報システム開発委託料及び消防団出動費（費用弁償）の増などにより、前年度と比較して</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ポイント増加したものの、類似団体平均との比較では、年々その差が縮まっており、平成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年度はほぼ同水準の数値となっている。</a:t>
          </a:r>
          <a:endParaRPr lang="ja-JP" altLang="ja-JP" sz="1200">
            <a:effectLst/>
          </a:endParaRPr>
        </a:p>
        <a:p>
          <a:r>
            <a:rPr kumimoji="1" lang="ja-JP" altLang="ja-JP" sz="1200">
              <a:solidFill>
                <a:schemeClr val="dk1"/>
              </a:solidFill>
              <a:effectLst/>
              <a:latin typeface="+mn-lt"/>
              <a:ea typeface="+mn-ea"/>
              <a:cs typeface="+mn-cs"/>
            </a:rPr>
            <a:t>　羽村駅西口土地区画整理事業や、動物公園、スイミングセンターなどの独自施設の維持管理費等を含め、今後も事務事業の総点検を行い、事業の必要性、効率性、有効性、緊急性を精査し、見直しを進めていき、物件費の抑制に努め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76708</xdr:rowOff>
    </xdr:from>
    <xdr:to>
      <xdr:col>24</xdr:col>
      <xdr:colOff>31750</xdr:colOff>
      <xdr:row>16</xdr:row>
      <xdr:rowOff>104140</xdr:rowOff>
    </xdr:to>
    <xdr:cxnSp macro="">
      <xdr:nvCxnSpPr>
        <xdr:cNvPr id="125" name="直線コネクタ 124"/>
        <xdr:cNvCxnSpPr/>
      </xdr:nvCxnSpPr>
      <xdr:spPr>
        <a:xfrm>
          <a:off x="15671800" y="2819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16</xdr:row>
      <xdr:rowOff>104140</xdr:rowOff>
    </xdr:to>
    <xdr:cxnSp macro="">
      <xdr:nvCxnSpPr>
        <xdr:cNvPr id="128" name="直線コネクタ 127"/>
        <xdr:cNvCxnSpPr/>
      </xdr:nvCxnSpPr>
      <xdr:spPr>
        <a:xfrm flipV="1">
          <a:off x="14782800" y="2819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94996</xdr:rowOff>
    </xdr:from>
    <xdr:to>
      <xdr:col>21</xdr:col>
      <xdr:colOff>361950</xdr:colOff>
      <xdr:row>16</xdr:row>
      <xdr:rowOff>104140</xdr:rowOff>
    </xdr:to>
    <xdr:cxnSp macro="">
      <xdr:nvCxnSpPr>
        <xdr:cNvPr id="131" name="直線コネクタ 130"/>
        <xdr:cNvCxnSpPr/>
      </xdr:nvCxnSpPr>
      <xdr:spPr>
        <a:xfrm>
          <a:off x="13893800" y="2838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94996</xdr:rowOff>
    </xdr:to>
    <xdr:cxnSp macro="">
      <xdr:nvCxnSpPr>
        <xdr:cNvPr id="134" name="直線コネクタ 133"/>
        <xdr:cNvCxnSpPr/>
      </xdr:nvCxnSpPr>
      <xdr:spPr>
        <a:xfrm>
          <a:off x="13004800" y="2765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8" name="テキスト ボックス 137"/>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5"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25908</xdr:rowOff>
    </xdr:from>
    <xdr:to>
      <xdr:col>22</xdr:col>
      <xdr:colOff>615950</xdr:colOff>
      <xdr:row>16</xdr:row>
      <xdr:rowOff>127508</xdr:rowOff>
    </xdr:to>
    <xdr:sp macro="" textlink="">
      <xdr:nvSpPr>
        <xdr:cNvPr id="146" name="円/楕円 145"/>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47" name="テキスト ボックス 146"/>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44196</xdr:rowOff>
    </xdr:from>
    <xdr:to>
      <xdr:col>20</xdr:col>
      <xdr:colOff>209550</xdr:colOff>
      <xdr:row>16</xdr:row>
      <xdr:rowOff>145796</xdr:rowOff>
    </xdr:to>
    <xdr:sp macro="" textlink="">
      <xdr:nvSpPr>
        <xdr:cNvPr id="150" name="円/楕円 149"/>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130573</xdr:rowOff>
    </xdr:from>
    <xdr:ext cx="762000" cy="259045"/>
    <xdr:sp macro="" textlink="">
      <xdr:nvSpPr>
        <xdr:cNvPr id="151" name="テキスト ボックス 150"/>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2" name="円/楕円 151"/>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57421</xdr:rowOff>
    </xdr:from>
    <xdr:ext cx="762000" cy="259045"/>
    <xdr:sp macro="" textlink="">
      <xdr:nvSpPr>
        <xdr:cNvPr id="153" name="テキスト ボックス 152"/>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子ども・子育て支援新制度のスタートに伴い、私立保育園運営費や施設型給付費等が増加するとともに、生活保護費や障害福祉サービス費なども増加したことなどにより、前年度と比較して</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ポイント増加した。</a:t>
          </a:r>
          <a:endParaRPr lang="ja-JP" altLang="ja-JP" sz="1200">
            <a:effectLst/>
          </a:endParaRPr>
        </a:p>
        <a:p>
          <a:r>
            <a:rPr kumimoji="1" lang="ja-JP" altLang="ja-JP" sz="1200">
              <a:solidFill>
                <a:schemeClr val="dk1"/>
              </a:solidFill>
              <a:effectLst/>
              <a:latin typeface="+mn-lt"/>
              <a:ea typeface="+mn-ea"/>
              <a:cs typeface="+mn-cs"/>
            </a:rPr>
            <a:t>　子育て支援、高齢者福祉、障害者福祉の各分野において、市独自の施策が充実していることから、類似団体平均と比較して、引き続き高い水準にある。様々な福祉施策について持続可能なものとして再構築を図るよう、制度のあり方の検討、見直しに努めていく。</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133350</xdr:rowOff>
    </xdr:from>
    <xdr:to>
      <xdr:col>7</xdr:col>
      <xdr:colOff>15875</xdr:colOff>
      <xdr:row>61</xdr:row>
      <xdr:rowOff>69850</xdr:rowOff>
    </xdr:to>
    <xdr:cxnSp macro="">
      <xdr:nvCxnSpPr>
        <xdr:cNvPr id="186" name="直線コネクタ 185"/>
        <xdr:cNvCxnSpPr/>
      </xdr:nvCxnSpPr>
      <xdr:spPr>
        <a:xfrm>
          <a:off x="3987800" y="102489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133350</xdr:rowOff>
    </xdr:to>
    <xdr:cxnSp macro="">
      <xdr:nvCxnSpPr>
        <xdr:cNvPr id="189" name="直線コネクタ 188"/>
        <xdr:cNvCxnSpPr/>
      </xdr:nvCxnSpPr>
      <xdr:spPr>
        <a:xfrm>
          <a:off x="3098800" y="10147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152400</xdr:rowOff>
    </xdr:from>
    <xdr:to>
      <xdr:col>4</xdr:col>
      <xdr:colOff>346075</xdr:colOff>
      <xdr:row>59</xdr:row>
      <xdr:rowOff>31750</xdr:rowOff>
    </xdr:to>
    <xdr:cxnSp macro="">
      <xdr:nvCxnSpPr>
        <xdr:cNvPr id="192" name="直線コネクタ 191"/>
        <xdr:cNvCxnSpPr/>
      </xdr:nvCxnSpPr>
      <xdr:spPr>
        <a:xfrm>
          <a:off x="2209800" y="10096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114300</xdr:rowOff>
    </xdr:from>
    <xdr:to>
      <xdr:col>3</xdr:col>
      <xdr:colOff>142875</xdr:colOff>
      <xdr:row>58</xdr:row>
      <xdr:rowOff>152400</xdr:rowOff>
    </xdr:to>
    <xdr:cxnSp macro="">
      <xdr:nvCxnSpPr>
        <xdr:cNvPr id="195" name="直線コネクタ 194"/>
        <xdr:cNvCxnSpPr/>
      </xdr:nvCxnSpPr>
      <xdr:spPr>
        <a:xfrm>
          <a:off x="13208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05" name="円/楕円 204"/>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206"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82550</xdr:rowOff>
    </xdr:from>
    <xdr:to>
      <xdr:col>5</xdr:col>
      <xdr:colOff>600075</xdr:colOff>
      <xdr:row>60</xdr:row>
      <xdr:rowOff>12700</xdr:rowOff>
    </xdr:to>
    <xdr:sp macro="" textlink="">
      <xdr:nvSpPr>
        <xdr:cNvPr id="207" name="円/楕円 206"/>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168927</xdr:rowOff>
    </xdr:from>
    <xdr:ext cx="736600" cy="259045"/>
    <xdr:sp macro="" textlink="">
      <xdr:nvSpPr>
        <xdr:cNvPr id="208" name="テキスト ボックス 207"/>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09" name="円/楕円 208"/>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0" name="テキスト ボックス 209"/>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101600</xdr:rowOff>
    </xdr:from>
    <xdr:to>
      <xdr:col>3</xdr:col>
      <xdr:colOff>193675</xdr:colOff>
      <xdr:row>59</xdr:row>
      <xdr:rowOff>31750</xdr:rowOff>
    </xdr:to>
    <xdr:sp macro="" textlink="">
      <xdr:nvSpPr>
        <xdr:cNvPr id="211" name="円/楕円 210"/>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16527</xdr:rowOff>
    </xdr:from>
    <xdr:ext cx="762000" cy="259045"/>
    <xdr:sp macro="" textlink="">
      <xdr:nvSpPr>
        <xdr:cNvPr id="212" name="テキスト ボックス 211"/>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63500</xdr:rowOff>
    </xdr:from>
    <xdr:to>
      <xdr:col>1</xdr:col>
      <xdr:colOff>676275</xdr:colOff>
      <xdr:row>58</xdr:row>
      <xdr:rowOff>165100</xdr:rowOff>
    </xdr:to>
    <xdr:sp macro="" textlink="">
      <xdr:nvSpPr>
        <xdr:cNvPr id="213" name="円/楕円 212"/>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149877</xdr:rowOff>
    </xdr:from>
    <xdr:ext cx="762000" cy="259045"/>
    <xdr:sp macro="" textlink="">
      <xdr:nvSpPr>
        <xdr:cNvPr id="214" name="テキスト ボックス 213"/>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その他のうち、維持補修費は前年度と比較して減少したものの、特別会計への繰出金の増加などにより、全体としては、前年度と比較して</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ポイント増加した。</a:t>
          </a:r>
          <a:endParaRPr lang="ja-JP" altLang="ja-JP" sz="1200">
            <a:effectLst/>
          </a:endParaRPr>
        </a:p>
        <a:p>
          <a:r>
            <a:rPr kumimoji="1" lang="ja-JP" altLang="ja-JP" sz="1200">
              <a:solidFill>
                <a:schemeClr val="dk1"/>
              </a:solidFill>
              <a:effectLst/>
              <a:latin typeface="+mn-lt"/>
              <a:ea typeface="+mn-ea"/>
              <a:cs typeface="+mn-cs"/>
            </a:rPr>
            <a:t>　類似団体平均との比較では引き続き低い水準で推移している。</a:t>
          </a:r>
          <a:endParaRPr lang="ja-JP" altLang="ja-JP" sz="1200">
            <a:effectLst/>
          </a:endParaRPr>
        </a:p>
        <a:p>
          <a:r>
            <a:rPr kumimoji="1" lang="ja-JP" altLang="ja-JP" sz="1200">
              <a:solidFill>
                <a:schemeClr val="dk1"/>
              </a:solidFill>
              <a:effectLst/>
              <a:latin typeface="+mn-lt"/>
              <a:ea typeface="+mn-ea"/>
              <a:cs typeface="+mn-cs"/>
            </a:rPr>
            <a:t>　今後も、「公共施設等総合管理計画」及び「公共建築物維持保全計画」に基づき、公共施設の維持補修を計画的かつ効果的に行うとともに、各特別会計において受益者負担の適正化を推進し、数値の抑制に努め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79375</xdr:rowOff>
    </xdr:to>
    <xdr:cxnSp macro="">
      <xdr:nvCxnSpPr>
        <xdr:cNvPr id="251" name="直線コネクタ 250"/>
        <xdr:cNvCxnSpPr/>
      </xdr:nvCxnSpPr>
      <xdr:spPr>
        <a:xfrm>
          <a:off x="15671800" y="98044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22225</xdr:rowOff>
    </xdr:from>
    <xdr:to>
      <xdr:col>22</xdr:col>
      <xdr:colOff>565150</xdr:colOff>
      <xdr:row>57</xdr:row>
      <xdr:rowOff>31750</xdr:rowOff>
    </xdr:to>
    <xdr:cxnSp macro="">
      <xdr:nvCxnSpPr>
        <xdr:cNvPr id="254" name="直線コネクタ 253"/>
        <xdr:cNvCxnSpPr/>
      </xdr:nvCxnSpPr>
      <xdr:spPr>
        <a:xfrm>
          <a:off x="14782800" y="9794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22225</xdr:rowOff>
    </xdr:to>
    <xdr:cxnSp macro="">
      <xdr:nvCxnSpPr>
        <xdr:cNvPr id="257" name="直線コネクタ 256"/>
        <xdr:cNvCxnSpPr/>
      </xdr:nvCxnSpPr>
      <xdr:spPr>
        <a:xfrm>
          <a:off x="13893800" y="9766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165100</xdr:rowOff>
    </xdr:to>
    <xdr:cxnSp macro="">
      <xdr:nvCxnSpPr>
        <xdr:cNvPr id="260" name="直線コネクタ 259"/>
        <xdr:cNvCxnSpPr/>
      </xdr:nvCxnSpPr>
      <xdr:spPr>
        <a:xfrm>
          <a:off x="13004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28575</xdr:rowOff>
    </xdr:from>
    <xdr:to>
      <xdr:col>24</xdr:col>
      <xdr:colOff>82550</xdr:colOff>
      <xdr:row>57</xdr:row>
      <xdr:rowOff>130175</xdr:rowOff>
    </xdr:to>
    <xdr:sp macro="" textlink="">
      <xdr:nvSpPr>
        <xdr:cNvPr id="270" name="円/楕円 269"/>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45102</xdr:rowOff>
    </xdr:from>
    <xdr:ext cx="762000" cy="259045"/>
    <xdr:sp macro="" textlink="">
      <xdr:nvSpPr>
        <xdr:cNvPr id="271" name="その他該当値テキスト"/>
        <xdr:cNvSpPr txBox="1"/>
      </xdr:nvSpPr>
      <xdr:spPr>
        <a:xfrm>
          <a:off x="165989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73" name="テキスト ボックス 272"/>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142875</xdr:rowOff>
    </xdr:from>
    <xdr:to>
      <xdr:col>21</xdr:col>
      <xdr:colOff>412750</xdr:colOff>
      <xdr:row>57</xdr:row>
      <xdr:rowOff>73025</xdr:rowOff>
    </xdr:to>
    <xdr:sp macro="" textlink="">
      <xdr:nvSpPr>
        <xdr:cNvPr id="274" name="円/楕円 273"/>
        <xdr:cNvSpPr/>
      </xdr:nvSpPr>
      <xdr:spPr>
        <a:xfrm>
          <a:off x="14732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75" name="テキスト ボックス 274"/>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77" name="テキスト ボックス 27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消費喚起プレミアム商品券発行事業補助金、西多摩衛生組合負担金及び地方公共団体情報システム機構番号制度事業負担金の増加などにより、前年度と比較して</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ポイント増加した。</a:t>
          </a:r>
          <a:endParaRPr lang="ja-JP" altLang="ja-JP" sz="1200">
            <a:effectLst/>
          </a:endParaRPr>
        </a:p>
        <a:p>
          <a:r>
            <a:rPr kumimoji="1" lang="ja-JP" altLang="ja-JP" sz="1200">
              <a:solidFill>
                <a:schemeClr val="dk1"/>
              </a:solidFill>
              <a:effectLst/>
              <a:latin typeface="+mn-lt"/>
              <a:ea typeface="+mn-ea"/>
              <a:cs typeface="+mn-cs"/>
            </a:rPr>
            <a:t>　類似団体平均との比較では、一部事務組合における処理事務が多いことや市民等に対する補助交付金が充実していることなどにより、高い数値で推移している。引き続き、財政支援を行う団体について、団体を取り巻く環境、経営状況などを分析、検証し、財政支出の見直しを図るなどの検討を進め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41275</xdr:rowOff>
    </xdr:from>
    <xdr:to>
      <xdr:col>24</xdr:col>
      <xdr:colOff>31750</xdr:colOff>
      <xdr:row>39</xdr:row>
      <xdr:rowOff>64135</xdr:rowOff>
    </xdr:to>
    <xdr:cxnSp macro="">
      <xdr:nvCxnSpPr>
        <xdr:cNvPr id="307" name="直線コネクタ 306"/>
        <xdr:cNvCxnSpPr/>
      </xdr:nvCxnSpPr>
      <xdr:spPr>
        <a:xfrm>
          <a:off x="15671800" y="67278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41275</xdr:rowOff>
    </xdr:from>
    <xdr:to>
      <xdr:col>22</xdr:col>
      <xdr:colOff>565150</xdr:colOff>
      <xdr:row>39</xdr:row>
      <xdr:rowOff>92710</xdr:rowOff>
    </xdr:to>
    <xdr:cxnSp macro="">
      <xdr:nvCxnSpPr>
        <xdr:cNvPr id="310" name="直線コネクタ 309"/>
        <xdr:cNvCxnSpPr/>
      </xdr:nvCxnSpPr>
      <xdr:spPr>
        <a:xfrm flipV="1">
          <a:off x="14782800" y="67278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92710</xdr:rowOff>
    </xdr:from>
    <xdr:to>
      <xdr:col>21</xdr:col>
      <xdr:colOff>361950</xdr:colOff>
      <xdr:row>39</xdr:row>
      <xdr:rowOff>149860</xdr:rowOff>
    </xdr:to>
    <xdr:cxnSp macro="">
      <xdr:nvCxnSpPr>
        <xdr:cNvPr id="313" name="直線コネクタ 312"/>
        <xdr:cNvCxnSpPr/>
      </xdr:nvCxnSpPr>
      <xdr:spPr>
        <a:xfrm flipV="1">
          <a:off x="13893800" y="67792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149860</xdr:rowOff>
    </xdr:from>
    <xdr:to>
      <xdr:col>20</xdr:col>
      <xdr:colOff>158750</xdr:colOff>
      <xdr:row>40</xdr:row>
      <xdr:rowOff>6985</xdr:rowOff>
    </xdr:to>
    <xdr:cxnSp macro="">
      <xdr:nvCxnSpPr>
        <xdr:cNvPr id="316" name="直線コネクタ 315"/>
        <xdr:cNvCxnSpPr/>
      </xdr:nvCxnSpPr>
      <xdr:spPr>
        <a:xfrm flipV="1">
          <a:off x="13004800" y="68364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13335</xdr:rowOff>
    </xdr:from>
    <xdr:to>
      <xdr:col>24</xdr:col>
      <xdr:colOff>82550</xdr:colOff>
      <xdr:row>39</xdr:row>
      <xdr:rowOff>114935</xdr:rowOff>
    </xdr:to>
    <xdr:sp macro="" textlink="">
      <xdr:nvSpPr>
        <xdr:cNvPr id="326" name="円/楕円 325"/>
        <xdr:cNvSpPr/>
      </xdr:nvSpPr>
      <xdr:spPr>
        <a:xfrm>
          <a:off x="164592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156862</xdr:rowOff>
    </xdr:from>
    <xdr:ext cx="762000" cy="259045"/>
    <xdr:sp macro="" textlink="">
      <xdr:nvSpPr>
        <xdr:cNvPr id="327" name="補助費等該当値テキスト"/>
        <xdr:cNvSpPr txBox="1"/>
      </xdr:nvSpPr>
      <xdr:spPr>
        <a:xfrm>
          <a:off x="165989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161925</xdr:rowOff>
    </xdr:from>
    <xdr:to>
      <xdr:col>22</xdr:col>
      <xdr:colOff>615950</xdr:colOff>
      <xdr:row>39</xdr:row>
      <xdr:rowOff>92075</xdr:rowOff>
    </xdr:to>
    <xdr:sp macro="" textlink="">
      <xdr:nvSpPr>
        <xdr:cNvPr id="328" name="円/楕円 327"/>
        <xdr:cNvSpPr/>
      </xdr:nvSpPr>
      <xdr:spPr>
        <a:xfrm>
          <a:off x="15621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76852</xdr:rowOff>
    </xdr:from>
    <xdr:ext cx="736600" cy="259045"/>
    <xdr:sp macro="" textlink="">
      <xdr:nvSpPr>
        <xdr:cNvPr id="329" name="テキスト ボックス 328"/>
        <xdr:cNvSpPr txBox="1"/>
      </xdr:nvSpPr>
      <xdr:spPr>
        <a:xfrm>
          <a:off x="15290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41910</xdr:rowOff>
    </xdr:from>
    <xdr:to>
      <xdr:col>21</xdr:col>
      <xdr:colOff>412750</xdr:colOff>
      <xdr:row>39</xdr:row>
      <xdr:rowOff>143510</xdr:rowOff>
    </xdr:to>
    <xdr:sp macro="" textlink="">
      <xdr:nvSpPr>
        <xdr:cNvPr id="330" name="円/楕円 329"/>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128287</xdr:rowOff>
    </xdr:from>
    <xdr:ext cx="762000" cy="259045"/>
    <xdr:sp macro="" textlink="">
      <xdr:nvSpPr>
        <xdr:cNvPr id="331" name="テキスト ボックス 330"/>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99060</xdr:rowOff>
    </xdr:from>
    <xdr:to>
      <xdr:col>20</xdr:col>
      <xdr:colOff>209550</xdr:colOff>
      <xdr:row>40</xdr:row>
      <xdr:rowOff>29210</xdr:rowOff>
    </xdr:to>
    <xdr:sp macro="" textlink="">
      <xdr:nvSpPr>
        <xdr:cNvPr id="332" name="円/楕円 331"/>
        <xdr:cNvSpPr/>
      </xdr:nvSpPr>
      <xdr:spPr>
        <a:xfrm>
          <a:off x="13843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13987</xdr:rowOff>
    </xdr:from>
    <xdr:ext cx="762000" cy="259045"/>
    <xdr:sp macro="" textlink="">
      <xdr:nvSpPr>
        <xdr:cNvPr id="333" name="テキスト ボックス 332"/>
        <xdr:cNvSpPr txBox="1"/>
      </xdr:nvSpPr>
      <xdr:spPr>
        <a:xfrm>
          <a:off x="13512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127635</xdr:rowOff>
    </xdr:from>
    <xdr:to>
      <xdr:col>19</xdr:col>
      <xdr:colOff>6350</xdr:colOff>
      <xdr:row>40</xdr:row>
      <xdr:rowOff>57785</xdr:rowOff>
    </xdr:to>
    <xdr:sp macro="" textlink="">
      <xdr:nvSpPr>
        <xdr:cNvPr id="334" name="円/楕円 333"/>
        <xdr:cNvSpPr/>
      </xdr:nvSpPr>
      <xdr:spPr>
        <a:xfrm>
          <a:off x="12954000" y="6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42562</xdr:rowOff>
    </xdr:from>
    <xdr:ext cx="762000" cy="259045"/>
    <xdr:sp macro="" textlink="">
      <xdr:nvSpPr>
        <xdr:cNvPr id="335" name="テキスト ボックス 334"/>
        <xdr:cNvSpPr txBox="1"/>
      </xdr:nvSpPr>
      <xdr:spPr>
        <a:xfrm>
          <a:off x="12623800" y="690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ポイント増加したものの、引き続き、類似団体平均、全国平均のいずれと比較しても低い数値となっている。</a:t>
          </a:r>
          <a:endParaRPr lang="ja-JP" altLang="ja-JP" sz="1300">
            <a:effectLst/>
          </a:endParaRPr>
        </a:p>
        <a:p>
          <a:r>
            <a:rPr kumimoji="1" lang="ja-JP" altLang="ja-JP" sz="1300">
              <a:solidFill>
                <a:schemeClr val="dk1"/>
              </a:solidFill>
              <a:effectLst/>
              <a:latin typeface="+mn-lt"/>
              <a:ea typeface="+mn-ea"/>
              <a:cs typeface="+mn-cs"/>
            </a:rPr>
            <a:t>　これは、既往債の償還が進んでいることなどによるものである。</a:t>
          </a:r>
          <a:endParaRPr lang="ja-JP" altLang="ja-JP" sz="1300">
            <a:effectLst/>
          </a:endParaRPr>
        </a:p>
        <a:p>
          <a:r>
            <a:rPr kumimoji="1" lang="ja-JP" altLang="ja-JP" sz="1300">
              <a:solidFill>
                <a:schemeClr val="dk1"/>
              </a:solidFill>
              <a:effectLst/>
              <a:latin typeface="+mn-lt"/>
              <a:ea typeface="+mn-ea"/>
              <a:cs typeface="+mn-cs"/>
            </a:rPr>
            <a:t>　今後、市の発展に不可欠な区画整理事業に伴う市債の発行が見込まれることから、一層計画的な財政運営に努め、公債費が大きく増加することのないよう取り組んでいく。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xdr:rowOff>
    </xdr:from>
    <xdr:to>
      <xdr:col>7</xdr:col>
      <xdr:colOff>15875</xdr:colOff>
      <xdr:row>76</xdr:row>
      <xdr:rowOff>12700</xdr:rowOff>
    </xdr:to>
    <xdr:cxnSp macro="">
      <xdr:nvCxnSpPr>
        <xdr:cNvPr id="365" name="直線コネクタ 364"/>
        <xdr:cNvCxnSpPr/>
      </xdr:nvCxnSpPr>
      <xdr:spPr>
        <a:xfrm>
          <a:off x="3987800" y="13038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xdr:rowOff>
    </xdr:from>
    <xdr:to>
      <xdr:col>5</xdr:col>
      <xdr:colOff>549275</xdr:colOff>
      <xdr:row>76</xdr:row>
      <xdr:rowOff>17272</xdr:rowOff>
    </xdr:to>
    <xdr:cxnSp macro="">
      <xdr:nvCxnSpPr>
        <xdr:cNvPr id="368" name="直線コネクタ 367"/>
        <xdr:cNvCxnSpPr/>
      </xdr:nvCxnSpPr>
      <xdr:spPr>
        <a:xfrm flipV="1">
          <a:off x="3098800" y="13038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17272</xdr:rowOff>
    </xdr:from>
    <xdr:to>
      <xdr:col>4</xdr:col>
      <xdr:colOff>346075</xdr:colOff>
      <xdr:row>76</xdr:row>
      <xdr:rowOff>30987</xdr:rowOff>
    </xdr:to>
    <xdr:cxnSp macro="">
      <xdr:nvCxnSpPr>
        <xdr:cNvPr id="371" name="直線コネクタ 370"/>
        <xdr:cNvCxnSpPr/>
      </xdr:nvCxnSpPr>
      <xdr:spPr>
        <a:xfrm flipV="1">
          <a:off x="2209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17272</xdr:rowOff>
    </xdr:from>
    <xdr:to>
      <xdr:col>3</xdr:col>
      <xdr:colOff>142875</xdr:colOff>
      <xdr:row>76</xdr:row>
      <xdr:rowOff>30987</xdr:rowOff>
    </xdr:to>
    <xdr:cxnSp macro="">
      <xdr:nvCxnSpPr>
        <xdr:cNvPr id="374" name="直線コネクタ 373"/>
        <xdr:cNvCxnSpPr/>
      </xdr:nvCxnSpPr>
      <xdr:spPr>
        <a:xfrm>
          <a:off x="1320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4" name="円/楕円 383"/>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5"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128778</xdr:rowOff>
    </xdr:from>
    <xdr:to>
      <xdr:col>5</xdr:col>
      <xdr:colOff>600075</xdr:colOff>
      <xdr:row>76</xdr:row>
      <xdr:rowOff>58928</xdr:rowOff>
    </xdr:to>
    <xdr:sp macro="" textlink="">
      <xdr:nvSpPr>
        <xdr:cNvPr id="386" name="円/楕円 385"/>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69105</xdr:rowOff>
    </xdr:from>
    <xdr:ext cx="736600" cy="259045"/>
    <xdr:sp macro="" textlink="">
      <xdr:nvSpPr>
        <xdr:cNvPr id="387" name="テキスト ボックス 386"/>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137922</xdr:rowOff>
    </xdr:from>
    <xdr:to>
      <xdr:col>4</xdr:col>
      <xdr:colOff>396875</xdr:colOff>
      <xdr:row>76</xdr:row>
      <xdr:rowOff>68072</xdr:rowOff>
    </xdr:to>
    <xdr:sp macro="" textlink="">
      <xdr:nvSpPr>
        <xdr:cNvPr id="388" name="円/楕円 387"/>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78249</xdr:rowOff>
    </xdr:from>
    <xdr:ext cx="762000" cy="259045"/>
    <xdr:sp macro="" textlink="">
      <xdr:nvSpPr>
        <xdr:cNvPr id="389" name="テキスト ボックス 388"/>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0" name="円/楕円 389"/>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1" name="テキスト ボックス 390"/>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137922</xdr:rowOff>
    </xdr:from>
    <xdr:to>
      <xdr:col>1</xdr:col>
      <xdr:colOff>676275</xdr:colOff>
      <xdr:row>76</xdr:row>
      <xdr:rowOff>68072</xdr:rowOff>
    </xdr:to>
    <xdr:sp macro="" textlink="">
      <xdr:nvSpPr>
        <xdr:cNvPr id="392" name="円/楕円 391"/>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78249</xdr:rowOff>
    </xdr:from>
    <xdr:ext cx="762000" cy="259045"/>
    <xdr:sp macro="" textlink="">
      <xdr:nvSpPr>
        <xdr:cNvPr id="393" name="テキスト ボックス 392"/>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扶助費の増加などにより、前年度と比較して</a:t>
          </a:r>
          <a:r>
            <a:rPr kumimoji="1" lang="en-US" altLang="ja-JP" sz="1300">
              <a:latin typeface="ＭＳ Ｐゴシック"/>
            </a:rPr>
            <a:t>4.3</a:t>
          </a:r>
          <a:r>
            <a:rPr kumimoji="1" lang="ja-JP" altLang="en-US" sz="1300">
              <a:latin typeface="ＭＳ Ｐゴシック"/>
            </a:rPr>
            <a:t>ポイント増加した。</a:t>
          </a:r>
        </a:p>
        <a:p>
          <a:r>
            <a:rPr kumimoji="1" lang="ja-JP" altLang="en-US" sz="1300">
              <a:latin typeface="ＭＳ Ｐゴシック"/>
            </a:rPr>
            <a:t>　引き続き、類似団体平均、全国平均、東京都市町村平均を上回る高い水準にある。</a:t>
          </a:r>
        </a:p>
        <a:p>
          <a:r>
            <a:rPr kumimoji="1" lang="ja-JP" altLang="en-US" sz="1300">
              <a:latin typeface="ＭＳ Ｐゴシック"/>
            </a:rPr>
            <a:t>　今後も少子高齢社会を背景に、扶助費などの経常的経費の増加が見込まれるが、行財政改革を通じて効率的な財政運営を図り、数値の改善に努めていく。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65278</xdr:rowOff>
    </xdr:from>
    <xdr:to>
      <xdr:col>24</xdr:col>
      <xdr:colOff>31750</xdr:colOff>
      <xdr:row>80</xdr:row>
      <xdr:rowOff>90424</xdr:rowOff>
    </xdr:to>
    <xdr:cxnSp macro="">
      <xdr:nvCxnSpPr>
        <xdr:cNvPr id="424" name="直線コネクタ 423"/>
        <xdr:cNvCxnSpPr/>
      </xdr:nvCxnSpPr>
      <xdr:spPr>
        <a:xfrm>
          <a:off x="15671800" y="1360982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65278</xdr:rowOff>
    </xdr:from>
    <xdr:to>
      <xdr:col>22</xdr:col>
      <xdr:colOff>565150</xdr:colOff>
      <xdr:row>80</xdr:row>
      <xdr:rowOff>3556</xdr:rowOff>
    </xdr:to>
    <xdr:cxnSp macro="">
      <xdr:nvCxnSpPr>
        <xdr:cNvPr id="427" name="直線コネクタ 426"/>
        <xdr:cNvCxnSpPr/>
      </xdr:nvCxnSpPr>
      <xdr:spPr>
        <a:xfrm flipV="1">
          <a:off x="14782800" y="136098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3556</xdr:rowOff>
    </xdr:from>
    <xdr:to>
      <xdr:col>21</xdr:col>
      <xdr:colOff>361950</xdr:colOff>
      <xdr:row>80</xdr:row>
      <xdr:rowOff>26415</xdr:rowOff>
    </xdr:to>
    <xdr:cxnSp macro="">
      <xdr:nvCxnSpPr>
        <xdr:cNvPr id="430" name="直線コネクタ 429"/>
        <xdr:cNvCxnSpPr/>
      </xdr:nvCxnSpPr>
      <xdr:spPr>
        <a:xfrm flipV="1">
          <a:off x="13893800" y="137195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xdr:rowOff>
    </xdr:from>
    <xdr:to>
      <xdr:col>20</xdr:col>
      <xdr:colOff>158750</xdr:colOff>
      <xdr:row>80</xdr:row>
      <xdr:rowOff>26415</xdr:rowOff>
    </xdr:to>
    <xdr:cxnSp macro="">
      <xdr:nvCxnSpPr>
        <xdr:cNvPr id="433" name="直線コネクタ 432"/>
        <xdr:cNvCxnSpPr/>
      </xdr:nvCxnSpPr>
      <xdr:spPr>
        <a:xfrm>
          <a:off x="13004800" y="137287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7" name="テキスト ボックス 43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39624</xdr:rowOff>
    </xdr:from>
    <xdr:to>
      <xdr:col>24</xdr:col>
      <xdr:colOff>82550</xdr:colOff>
      <xdr:row>80</xdr:row>
      <xdr:rowOff>141224</xdr:rowOff>
    </xdr:to>
    <xdr:sp macro="" textlink="">
      <xdr:nvSpPr>
        <xdr:cNvPr id="443" name="円/楕円 442"/>
        <xdr:cNvSpPr/>
      </xdr:nvSpPr>
      <xdr:spPr>
        <a:xfrm>
          <a:off x="164592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119651</xdr:rowOff>
    </xdr:from>
    <xdr:ext cx="762000" cy="259045"/>
    <xdr:sp macro="" textlink="">
      <xdr:nvSpPr>
        <xdr:cNvPr id="444" name="公債費以外該当値テキスト"/>
        <xdr:cNvSpPr txBox="1"/>
      </xdr:nvSpPr>
      <xdr:spPr>
        <a:xfrm>
          <a:off x="16598900" y="136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14478</xdr:rowOff>
    </xdr:from>
    <xdr:to>
      <xdr:col>22</xdr:col>
      <xdr:colOff>615950</xdr:colOff>
      <xdr:row>79</xdr:row>
      <xdr:rowOff>116078</xdr:rowOff>
    </xdr:to>
    <xdr:sp macro="" textlink="">
      <xdr:nvSpPr>
        <xdr:cNvPr id="445" name="円/楕円 444"/>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100855</xdr:rowOff>
    </xdr:from>
    <xdr:ext cx="736600" cy="259045"/>
    <xdr:sp macro="" textlink="">
      <xdr:nvSpPr>
        <xdr:cNvPr id="446" name="テキスト ボックス 445"/>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124206</xdr:rowOff>
    </xdr:from>
    <xdr:to>
      <xdr:col>21</xdr:col>
      <xdr:colOff>412750</xdr:colOff>
      <xdr:row>80</xdr:row>
      <xdr:rowOff>54356</xdr:rowOff>
    </xdr:to>
    <xdr:sp macro="" textlink="">
      <xdr:nvSpPr>
        <xdr:cNvPr id="447" name="円/楕円 446"/>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39133</xdr:rowOff>
    </xdr:from>
    <xdr:ext cx="762000" cy="259045"/>
    <xdr:sp macro="" textlink="">
      <xdr:nvSpPr>
        <xdr:cNvPr id="448" name="テキスト ボックス 447"/>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147065</xdr:rowOff>
    </xdr:from>
    <xdr:to>
      <xdr:col>20</xdr:col>
      <xdr:colOff>209550</xdr:colOff>
      <xdr:row>80</xdr:row>
      <xdr:rowOff>77215</xdr:rowOff>
    </xdr:to>
    <xdr:sp macro="" textlink="">
      <xdr:nvSpPr>
        <xdr:cNvPr id="449" name="円/楕円 448"/>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61992</xdr:rowOff>
    </xdr:from>
    <xdr:ext cx="762000" cy="259045"/>
    <xdr:sp macro="" textlink="">
      <xdr:nvSpPr>
        <xdr:cNvPr id="450" name="テキスト ボックス 449"/>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133350</xdr:rowOff>
    </xdr:from>
    <xdr:to>
      <xdr:col>19</xdr:col>
      <xdr:colOff>6350</xdr:colOff>
      <xdr:row>80</xdr:row>
      <xdr:rowOff>63500</xdr:rowOff>
    </xdr:to>
    <xdr:sp macro="" textlink="">
      <xdr:nvSpPr>
        <xdr:cNvPr id="451" name="円/楕円 450"/>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48277</xdr:rowOff>
    </xdr:from>
    <xdr:ext cx="762000" cy="259045"/>
    <xdr:sp macro="" textlink="">
      <xdr:nvSpPr>
        <xdr:cNvPr id="452" name="テキスト ボックス 451"/>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東京都羽村市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76670</xdr:rowOff>
    </xdr:from>
    <xdr:to>
      <xdr:col>4</xdr:col>
      <xdr:colOff>1117600</xdr:colOff>
      <xdr:row>17</xdr:row>
      <xdr:rowOff>80708</xdr:rowOff>
    </xdr:to>
    <xdr:cxnSp macro="">
      <xdr:nvCxnSpPr>
        <xdr:cNvPr id="50" name="直線コネクタ 49"/>
        <xdr:cNvCxnSpPr/>
      </xdr:nvCxnSpPr>
      <xdr:spPr bwMode="auto">
        <a:xfrm flipV="1">
          <a:off x="5003800" y="3038945"/>
          <a:ext cx="647700" cy="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77013</xdr:rowOff>
    </xdr:from>
    <xdr:to>
      <xdr:col>4</xdr:col>
      <xdr:colOff>469900</xdr:colOff>
      <xdr:row>17</xdr:row>
      <xdr:rowOff>80708</xdr:rowOff>
    </xdr:to>
    <xdr:cxnSp macro="">
      <xdr:nvCxnSpPr>
        <xdr:cNvPr id="53" name="直線コネクタ 52"/>
        <xdr:cNvCxnSpPr/>
      </xdr:nvCxnSpPr>
      <xdr:spPr bwMode="auto">
        <a:xfrm>
          <a:off x="4305300" y="3039288"/>
          <a:ext cx="698500" cy="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72955</xdr:rowOff>
    </xdr:from>
    <xdr:to>
      <xdr:col>3</xdr:col>
      <xdr:colOff>904875</xdr:colOff>
      <xdr:row>17</xdr:row>
      <xdr:rowOff>77013</xdr:rowOff>
    </xdr:to>
    <xdr:cxnSp macro="">
      <xdr:nvCxnSpPr>
        <xdr:cNvPr id="56" name="直線コネクタ 55"/>
        <xdr:cNvCxnSpPr/>
      </xdr:nvCxnSpPr>
      <xdr:spPr bwMode="auto">
        <a:xfrm>
          <a:off x="3606800" y="3035230"/>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19901</xdr:rowOff>
    </xdr:from>
    <xdr:to>
      <xdr:col>3</xdr:col>
      <xdr:colOff>206375</xdr:colOff>
      <xdr:row>17</xdr:row>
      <xdr:rowOff>72955</xdr:rowOff>
    </xdr:to>
    <xdr:cxnSp macro="">
      <xdr:nvCxnSpPr>
        <xdr:cNvPr id="59" name="直線コネクタ 58"/>
        <xdr:cNvCxnSpPr/>
      </xdr:nvCxnSpPr>
      <xdr:spPr bwMode="auto">
        <a:xfrm>
          <a:off x="2908300" y="2982176"/>
          <a:ext cx="698500" cy="53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25870</xdr:rowOff>
    </xdr:from>
    <xdr:to>
      <xdr:col>5</xdr:col>
      <xdr:colOff>34925</xdr:colOff>
      <xdr:row>17</xdr:row>
      <xdr:rowOff>127470</xdr:rowOff>
    </xdr:to>
    <xdr:sp macro="" textlink="">
      <xdr:nvSpPr>
        <xdr:cNvPr id="69" name="円/楕円 68"/>
        <xdr:cNvSpPr/>
      </xdr:nvSpPr>
      <xdr:spPr bwMode="auto">
        <a:xfrm>
          <a:off x="5600700" y="298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169397</xdr:rowOff>
    </xdr:from>
    <xdr:ext cx="762000" cy="259045"/>
    <xdr:sp macro="" textlink="">
      <xdr:nvSpPr>
        <xdr:cNvPr id="70" name="人口1人当たり決算額の推移該当値テキスト130"/>
        <xdr:cNvSpPr txBox="1"/>
      </xdr:nvSpPr>
      <xdr:spPr>
        <a:xfrm>
          <a:off x="5740400" y="29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67,142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29908</xdr:rowOff>
    </xdr:from>
    <xdr:to>
      <xdr:col>4</xdr:col>
      <xdr:colOff>520700</xdr:colOff>
      <xdr:row>17</xdr:row>
      <xdr:rowOff>131508</xdr:rowOff>
    </xdr:to>
    <xdr:sp macro="" textlink="">
      <xdr:nvSpPr>
        <xdr:cNvPr id="71" name="円/楕円 70"/>
        <xdr:cNvSpPr/>
      </xdr:nvSpPr>
      <xdr:spPr bwMode="auto">
        <a:xfrm>
          <a:off x="4953000" y="299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116285</xdr:rowOff>
    </xdr:from>
    <xdr:ext cx="736600" cy="259045"/>
    <xdr:sp macro="" textlink="">
      <xdr:nvSpPr>
        <xdr:cNvPr id="72" name="テキスト ボックス 71"/>
        <xdr:cNvSpPr txBox="1"/>
      </xdr:nvSpPr>
      <xdr:spPr>
        <a:xfrm>
          <a:off x="4622800" y="3078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66,930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26213</xdr:rowOff>
    </xdr:from>
    <xdr:to>
      <xdr:col>3</xdr:col>
      <xdr:colOff>955675</xdr:colOff>
      <xdr:row>17</xdr:row>
      <xdr:rowOff>127813</xdr:rowOff>
    </xdr:to>
    <xdr:sp macro="" textlink="">
      <xdr:nvSpPr>
        <xdr:cNvPr id="73" name="円/楕円 72"/>
        <xdr:cNvSpPr/>
      </xdr:nvSpPr>
      <xdr:spPr bwMode="auto">
        <a:xfrm>
          <a:off x="4254500" y="298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112590</xdr:rowOff>
    </xdr:from>
    <xdr:ext cx="762000" cy="259045"/>
    <xdr:sp macro="" textlink="">
      <xdr:nvSpPr>
        <xdr:cNvPr id="74" name="テキスト ボックス 73"/>
        <xdr:cNvSpPr txBox="1"/>
      </xdr:nvSpPr>
      <xdr:spPr>
        <a:xfrm>
          <a:off x="3924300" y="30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22155</xdr:rowOff>
    </xdr:from>
    <xdr:to>
      <xdr:col>3</xdr:col>
      <xdr:colOff>257175</xdr:colOff>
      <xdr:row>17</xdr:row>
      <xdr:rowOff>123755</xdr:rowOff>
    </xdr:to>
    <xdr:sp macro="" textlink="">
      <xdr:nvSpPr>
        <xdr:cNvPr id="75" name="円/楕円 74"/>
        <xdr:cNvSpPr/>
      </xdr:nvSpPr>
      <xdr:spPr bwMode="auto">
        <a:xfrm>
          <a:off x="3556000" y="298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108532</xdr:rowOff>
    </xdr:from>
    <xdr:ext cx="762000" cy="259045"/>
    <xdr:sp macro="" textlink="">
      <xdr:nvSpPr>
        <xdr:cNvPr id="76" name="テキスト ボックス 75"/>
        <xdr:cNvSpPr txBox="1"/>
      </xdr:nvSpPr>
      <xdr:spPr>
        <a:xfrm>
          <a:off x="3225800" y="307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140551</xdr:rowOff>
    </xdr:from>
    <xdr:to>
      <xdr:col>2</xdr:col>
      <xdr:colOff>692150</xdr:colOff>
      <xdr:row>17</xdr:row>
      <xdr:rowOff>70701</xdr:rowOff>
    </xdr:to>
    <xdr:sp macro="" textlink="">
      <xdr:nvSpPr>
        <xdr:cNvPr id="77" name="円/楕円 76"/>
        <xdr:cNvSpPr/>
      </xdr:nvSpPr>
      <xdr:spPr bwMode="auto">
        <a:xfrm>
          <a:off x="2857500" y="293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55478</xdr:rowOff>
    </xdr:from>
    <xdr:ext cx="762000" cy="259045"/>
    <xdr:sp macro="" textlink="">
      <xdr:nvSpPr>
        <xdr:cNvPr id="78" name="テキスト ボックス 77"/>
        <xdr:cNvSpPr txBox="1"/>
      </xdr:nvSpPr>
      <xdr:spPr>
        <a:xfrm>
          <a:off x="2527300" y="30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64560</xdr:rowOff>
    </xdr:from>
    <xdr:to>
      <xdr:col>4</xdr:col>
      <xdr:colOff>1117600</xdr:colOff>
      <xdr:row>37</xdr:row>
      <xdr:rowOff>116158</xdr:rowOff>
    </xdr:to>
    <xdr:cxnSp macro="">
      <xdr:nvCxnSpPr>
        <xdr:cNvPr id="113" name="直線コネクタ 112"/>
        <xdr:cNvCxnSpPr/>
      </xdr:nvCxnSpPr>
      <xdr:spPr bwMode="auto">
        <a:xfrm flipV="1">
          <a:off x="5003800" y="7189260"/>
          <a:ext cx="647700" cy="5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104238</xdr:rowOff>
    </xdr:from>
    <xdr:to>
      <xdr:col>4</xdr:col>
      <xdr:colOff>469900</xdr:colOff>
      <xdr:row>37</xdr:row>
      <xdr:rowOff>116158</xdr:rowOff>
    </xdr:to>
    <xdr:cxnSp macro="">
      <xdr:nvCxnSpPr>
        <xdr:cNvPr id="116" name="直線コネクタ 115"/>
        <xdr:cNvCxnSpPr/>
      </xdr:nvCxnSpPr>
      <xdr:spPr bwMode="auto">
        <a:xfrm>
          <a:off x="4305300" y="7228938"/>
          <a:ext cx="698500" cy="1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9989</xdr:rowOff>
    </xdr:from>
    <xdr:to>
      <xdr:col>3</xdr:col>
      <xdr:colOff>904875</xdr:colOff>
      <xdr:row>37</xdr:row>
      <xdr:rowOff>104238</xdr:rowOff>
    </xdr:to>
    <xdr:cxnSp macro="">
      <xdr:nvCxnSpPr>
        <xdr:cNvPr id="119" name="直線コネクタ 118"/>
        <xdr:cNvCxnSpPr/>
      </xdr:nvCxnSpPr>
      <xdr:spPr bwMode="auto">
        <a:xfrm>
          <a:off x="3606800" y="7134689"/>
          <a:ext cx="698500" cy="9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73377</xdr:rowOff>
    </xdr:from>
    <xdr:to>
      <xdr:col>3</xdr:col>
      <xdr:colOff>206375</xdr:colOff>
      <xdr:row>37</xdr:row>
      <xdr:rowOff>9989</xdr:rowOff>
    </xdr:to>
    <xdr:cxnSp macro="">
      <xdr:nvCxnSpPr>
        <xdr:cNvPr id="122" name="直線コネクタ 121"/>
        <xdr:cNvCxnSpPr/>
      </xdr:nvCxnSpPr>
      <xdr:spPr bwMode="auto">
        <a:xfrm>
          <a:off x="2908300" y="7026627"/>
          <a:ext cx="698500" cy="10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13760</xdr:rowOff>
    </xdr:from>
    <xdr:to>
      <xdr:col>5</xdr:col>
      <xdr:colOff>34925</xdr:colOff>
      <xdr:row>37</xdr:row>
      <xdr:rowOff>115360</xdr:rowOff>
    </xdr:to>
    <xdr:sp macro="" textlink="">
      <xdr:nvSpPr>
        <xdr:cNvPr id="132" name="円/楕円 131"/>
        <xdr:cNvSpPr/>
      </xdr:nvSpPr>
      <xdr:spPr bwMode="auto">
        <a:xfrm>
          <a:off x="5600700" y="71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157287</xdr:rowOff>
    </xdr:from>
    <xdr:ext cx="762000" cy="259045"/>
    <xdr:sp macro="" textlink="">
      <xdr:nvSpPr>
        <xdr:cNvPr id="133" name="人口1人当たり決算額の推移該当値テキスト445"/>
        <xdr:cNvSpPr txBox="1"/>
      </xdr:nvSpPr>
      <xdr:spPr>
        <a:xfrm>
          <a:off x="5740400" y="71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65358</xdr:rowOff>
    </xdr:from>
    <xdr:to>
      <xdr:col>4</xdr:col>
      <xdr:colOff>520700</xdr:colOff>
      <xdr:row>37</xdr:row>
      <xdr:rowOff>166958</xdr:rowOff>
    </xdr:to>
    <xdr:sp macro="" textlink="">
      <xdr:nvSpPr>
        <xdr:cNvPr id="134" name="円/楕円 133"/>
        <xdr:cNvSpPr/>
      </xdr:nvSpPr>
      <xdr:spPr bwMode="auto">
        <a:xfrm>
          <a:off x="4953000" y="7190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151735</xdr:rowOff>
    </xdr:from>
    <xdr:ext cx="736600" cy="259045"/>
    <xdr:sp macro="" textlink="">
      <xdr:nvSpPr>
        <xdr:cNvPr id="135" name="テキスト ボックス 134"/>
        <xdr:cNvSpPr txBox="1"/>
      </xdr:nvSpPr>
      <xdr:spPr>
        <a:xfrm>
          <a:off x="4622800" y="727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53438</xdr:rowOff>
    </xdr:from>
    <xdr:to>
      <xdr:col>3</xdr:col>
      <xdr:colOff>955675</xdr:colOff>
      <xdr:row>37</xdr:row>
      <xdr:rowOff>155038</xdr:rowOff>
    </xdr:to>
    <xdr:sp macro="" textlink="">
      <xdr:nvSpPr>
        <xdr:cNvPr id="136" name="円/楕円 135"/>
        <xdr:cNvSpPr/>
      </xdr:nvSpPr>
      <xdr:spPr bwMode="auto">
        <a:xfrm>
          <a:off x="4254500" y="7178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139815</xdr:rowOff>
    </xdr:from>
    <xdr:ext cx="762000" cy="259045"/>
    <xdr:sp macro="" textlink="">
      <xdr:nvSpPr>
        <xdr:cNvPr id="137" name="テキスト ボックス 136"/>
        <xdr:cNvSpPr txBox="1"/>
      </xdr:nvSpPr>
      <xdr:spPr>
        <a:xfrm>
          <a:off x="3924300" y="726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130639</xdr:rowOff>
    </xdr:from>
    <xdr:to>
      <xdr:col>3</xdr:col>
      <xdr:colOff>257175</xdr:colOff>
      <xdr:row>37</xdr:row>
      <xdr:rowOff>60789</xdr:rowOff>
    </xdr:to>
    <xdr:sp macro="" textlink="">
      <xdr:nvSpPr>
        <xdr:cNvPr id="138" name="円/楕円 137"/>
        <xdr:cNvSpPr/>
      </xdr:nvSpPr>
      <xdr:spPr bwMode="auto">
        <a:xfrm>
          <a:off x="3556000" y="708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45566</xdr:rowOff>
    </xdr:from>
    <xdr:ext cx="762000" cy="259045"/>
    <xdr:sp macro="" textlink="">
      <xdr:nvSpPr>
        <xdr:cNvPr id="139" name="テキスト ボックス 138"/>
        <xdr:cNvSpPr txBox="1"/>
      </xdr:nvSpPr>
      <xdr:spPr>
        <a:xfrm>
          <a:off x="3225800" y="717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22577</xdr:rowOff>
    </xdr:from>
    <xdr:to>
      <xdr:col>2</xdr:col>
      <xdr:colOff>692150</xdr:colOff>
      <xdr:row>36</xdr:row>
      <xdr:rowOff>124177</xdr:rowOff>
    </xdr:to>
    <xdr:sp macro="" textlink="">
      <xdr:nvSpPr>
        <xdr:cNvPr id="140" name="円/楕円 139"/>
        <xdr:cNvSpPr/>
      </xdr:nvSpPr>
      <xdr:spPr bwMode="auto">
        <a:xfrm>
          <a:off x="2857500" y="697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108954</xdr:rowOff>
    </xdr:from>
    <xdr:ext cx="762000" cy="259045"/>
    <xdr:sp macro="" textlink="">
      <xdr:nvSpPr>
        <xdr:cNvPr id="141" name="テキスト ボックス 140"/>
        <xdr:cNvSpPr txBox="1"/>
      </xdr:nvSpPr>
      <xdr:spPr>
        <a:xfrm>
          <a:off x="2527300" y="706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東京都羽村市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56,355
55,205
9.90
22,816,496
22,050,856
681,080
11,662,589
10,793,961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14770</xdr:rowOff>
    </xdr:from>
    <xdr:to>
      <xdr:col>6</xdr:col>
      <xdr:colOff>511175</xdr:colOff>
      <xdr:row>36</xdr:row>
      <xdr:rowOff>34956</xdr:rowOff>
    </xdr:to>
    <xdr:cxnSp macro="">
      <xdr:nvCxnSpPr>
        <xdr:cNvPr id="59" name="直線コネクタ 58"/>
        <xdr:cNvCxnSpPr/>
      </xdr:nvCxnSpPr>
      <xdr:spPr>
        <a:xfrm flipV="1">
          <a:off x="3797300" y="6186970"/>
          <a:ext cx="8382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6792</xdr:rowOff>
    </xdr:from>
    <xdr:to>
      <xdr:col>5</xdr:col>
      <xdr:colOff>358775</xdr:colOff>
      <xdr:row>36</xdr:row>
      <xdr:rowOff>34956</xdr:rowOff>
    </xdr:to>
    <xdr:cxnSp macro="">
      <xdr:nvCxnSpPr>
        <xdr:cNvPr id="62" name="直線コネクタ 61"/>
        <xdr:cNvCxnSpPr/>
      </xdr:nvCxnSpPr>
      <xdr:spPr>
        <a:xfrm>
          <a:off x="2908300" y="6178992"/>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6792</xdr:rowOff>
    </xdr:from>
    <xdr:to>
      <xdr:col>4</xdr:col>
      <xdr:colOff>155575</xdr:colOff>
      <xdr:row>36</xdr:row>
      <xdr:rowOff>7889</xdr:rowOff>
    </xdr:to>
    <xdr:cxnSp macro="">
      <xdr:nvCxnSpPr>
        <xdr:cNvPr id="65" name="直線コネクタ 64"/>
        <xdr:cNvCxnSpPr/>
      </xdr:nvCxnSpPr>
      <xdr:spPr>
        <a:xfrm flipV="1">
          <a:off x="2019300" y="6178992"/>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88974</xdr:rowOff>
    </xdr:from>
    <xdr:to>
      <xdr:col>2</xdr:col>
      <xdr:colOff>638175</xdr:colOff>
      <xdr:row>36</xdr:row>
      <xdr:rowOff>7889</xdr:rowOff>
    </xdr:to>
    <xdr:cxnSp macro="">
      <xdr:nvCxnSpPr>
        <xdr:cNvPr id="68" name="直線コネクタ 67"/>
        <xdr:cNvCxnSpPr/>
      </xdr:nvCxnSpPr>
      <xdr:spPr>
        <a:xfrm>
          <a:off x="1130300" y="6089724"/>
          <a:ext cx="889000" cy="9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135420</xdr:rowOff>
    </xdr:from>
    <xdr:to>
      <xdr:col>6</xdr:col>
      <xdr:colOff>561975</xdr:colOff>
      <xdr:row>36</xdr:row>
      <xdr:rowOff>65570</xdr:rowOff>
    </xdr:to>
    <xdr:sp macro="" textlink="">
      <xdr:nvSpPr>
        <xdr:cNvPr id="78" name="円/楕円 77"/>
        <xdr:cNvSpPr/>
      </xdr:nvSpPr>
      <xdr:spPr>
        <a:xfrm>
          <a:off x="4584700" y="61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113847</xdr:rowOff>
    </xdr:from>
    <xdr:ext cx="534377" cy="259045"/>
    <xdr:sp macro="" textlink="">
      <xdr:nvSpPr>
        <xdr:cNvPr id="79" name="人件費該当値テキスト"/>
        <xdr:cNvSpPr txBox="1"/>
      </xdr:nvSpPr>
      <xdr:spPr>
        <a:xfrm>
          <a:off x="4686300" y="611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155606</xdr:rowOff>
    </xdr:from>
    <xdr:to>
      <xdr:col>5</xdr:col>
      <xdr:colOff>409575</xdr:colOff>
      <xdr:row>36</xdr:row>
      <xdr:rowOff>85756</xdr:rowOff>
    </xdr:to>
    <xdr:sp macro="" textlink="">
      <xdr:nvSpPr>
        <xdr:cNvPr id="80" name="円/楕円 79"/>
        <xdr:cNvSpPr/>
      </xdr:nvSpPr>
      <xdr:spPr>
        <a:xfrm>
          <a:off x="3746500" y="61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76883</xdr:rowOff>
    </xdr:from>
    <xdr:ext cx="534377" cy="259045"/>
    <xdr:sp macro="" textlink="">
      <xdr:nvSpPr>
        <xdr:cNvPr id="81" name="テキスト ボックス 80"/>
        <xdr:cNvSpPr txBox="1"/>
      </xdr:nvSpPr>
      <xdr:spPr>
        <a:xfrm>
          <a:off x="3530111" y="62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127442</xdr:rowOff>
    </xdr:from>
    <xdr:to>
      <xdr:col>4</xdr:col>
      <xdr:colOff>206375</xdr:colOff>
      <xdr:row>36</xdr:row>
      <xdr:rowOff>57592</xdr:rowOff>
    </xdr:to>
    <xdr:sp macro="" textlink="">
      <xdr:nvSpPr>
        <xdr:cNvPr id="82" name="円/楕円 81"/>
        <xdr:cNvSpPr/>
      </xdr:nvSpPr>
      <xdr:spPr>
        <a:xfrm>
          <a:off x="2857500" y="61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48719</xdr:rowOff>
    </xdr:from>
    <xdr:ext cx="534377" cy="259045"/>
    <xdr:sp macro="" textlink="">
      <xdr:nvSpPr>
        <xdr:cNvPr id="83" name="テキスト ボックス 82"/>
        <xdr:cNvSpPr txBox="1"/>
      </xdr:nvSpPr>
      <xdr:spPr>
        <a:xfrm>
          <a:off x="2641111" y="62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128539</xdr:rowOff>
    </xdr:from>
    <xdr:to>
      <xdr:col>3</xdr:col>
      <xdr:colOff>3175</xdr:colOff>
      <xdr:row>36</xdr:row>
      <xdr:rowOff>58689</xdr:rowOff>
    </xdr:to>
    <xdr:sp macro="" textlink="">
      <xdr:nvSpPr>
        <xdr:cNvPr id="84" name="円/楕円 83"/>
        <xdr:cNvSpPr/>
      </xdr:nvSpPr>
      <xdr:spPr>
        <a:xfrm>
          <a:off x="1968500" y="61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49816</xdr:rowOff>
    </xdr:from>
    <xdr:ext cx="534377" cy="259045"/>
    <xdr:sp macro="" textlink="">
      <xdr:nvSpPr>
        <xdr:cNvPr id="85" name="テキスト ボックス 84"/>
        <xdr:cNvSpPr txBox="1"/>
      </xdr:nvSpPr>
      <xdr:spPr>
        <a:xfrm>
          <a:off x="1752111" y="622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38174</xdr:rowOff>
    </xdr:from>
    <xdr:to>
      <xdr:col>1</xdr:col>
      <xdr:colOff>485775</xdr:colOff>
      <xdr:row>35</xdr:row>
      <xdr:rowOff>139774</xdr:rowOff>
    </xdr:to>
    <xdr:sp macro="" textlink="">
      <xdr:nvSpPr>
        <xdr:cNvPr id="86" name="円/楕円 85"/>
        <xdr:cNvSpPr/>
      </xdr:nvSpPr>
      <xdr:spPr>
        <a:xfrm>
          <a:off x="1079500" y="60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130901</xdr:rowOff>
    </xdr:from>
    <xdr:ext cx="534377" cy="259045"/>
    <xdr:sp macro="" textlink="">
      <xdr:nvSpPr>
        <xdr:cNvPr id="87" name="テキスト ボックス 86"/>
        <xdr:cNvSpPr txBox="1"/>
      </xdr:nvSpPr>
      <xdr:spPr>
        <a:xfrm>
          <a:off x="863111" y="613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48908</xdr:rowOff>
    </xdr:from>
    <xdr:to>
      <xdr:col>6</xdr:col>
      <xdr:colOff>511175</xdr:colOff>
      <xdr:row>55</xdr:row>
      <xdr:rowOff>68949</xdr:rowOff>
    </xdr:to>
    <xdr:cxnSp macro="">
      <xdr:nvCxnSpPr>
        <xdr:cNvPr id="117" name="直線コネクタ 116"/>
        <xdr:cNvCxnSpPr/>
      </xdr:nvCxnSpPr>
      <xdr:spPr>
        <a:xfrm flipV="1">
          <a:off x="3797300" y="9478658"/>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68949</xdr:rowOff>
    </xdr:from>
    <xdr:to>
      <xdr:col>5</xdr:col>
      <xdr:colOff>358775</xdr:colOff>
      <xdr:row>55</xdr:row>
      <xdr:rowOff>87694</xdr:rowOff>
    </xdr:to>
    <xdr:cxnSp macro="">
      <xdr:nvCxnSpPr>
        <xdr:cNvPr id="120" name="直線コネクタ 119"/>
        <xdr:cNvCxnSpPr/>
      </xdr:nvCxnSpPr>
      <xdr:spPr>
        <a:xfrm flipV="1">
          <a:off x="2908300" y="9498699"/>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87694</xdr:rowOff>
    </xdr:from>
    <xdr:to>
      <xdr:col>4</xdr:col>
      <xdr:colOff>155575</xdr:colOff>
      <xdr:row>55</xdr:row>
      <xdr:rowOff>136709</xdr:rowOff>
    </xdr:to>
    <xdr:cxnSp macro="">
      <xdr:nvCxnSpPr>
        <xdr:cNvPr id="123" name="直線コネクタ 122"/>
        <xdr:cNvCxnSpPr/>
      </xdr:nvCxnSpPr>
      <xdr:spPr>
        <a:xfrm flipV="1">
          <a:off x="2019300" y="9517444"/>
          <a:ext cx="8890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111125</xdr:rowOff>
    </xdr:from>
    <xdr:to>
      <xdr:col>2</xdr:col>
      <xdr:colOff>638175</xdr:colOff>
      <xdr:row>55</xdr:row>
      <xdr:rowOff>136709</xdr:rowOff>
    </xdr:to>
    <xdr:cxnSp macro="">
      <xdr:nvCxnSpPr>
        <xdr:cNvPr id="126" name="直線コネクタ 125"/>
        <xdr:cNvCxnSpPr/>
      </xdr:nvCxnSpPr>
      <xdr:spPr>
        <a:xfrm>
          <a:off x="1130300" y="9540875"/>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169558</xdr:rowOff>
    </xdr:from>
    <xdr:to>
      <xdr:col>6</xdr:col>
      <xdr:colOff>561975</xdr:colOff>
      <xdr:row>55</xdr:row>
      <xdr:rowOff>99708</xdr:rowOff>
    </xdr:to>
    <xdr:sp macro="" textlink="">
      <xdr:nvSpPr>
        <xdr:cNvPr id="136" name="円/楕円 135"/>
        <xdr:cNvSpPr/>
      </xdr:nvSpPr>
      <xdr:spPr>
        <a:xfrm>
          <a:off x="4584700" y="94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147985</xdr:rowOff>
    </xdr:from>
    <xdr:ext cx="534377" cy="259045"/>
    <xdr:sp macro="" textlink="">
      <xdr:nvSpPr>
        <xdr:cNvPr id="137" name="物件費該当値テキスト"/>
        <xdr:cNvSpPr txBox="1"/>
      </xdr:nvSpPr>
      <xdr:spPr>
        <a:xfrm>
          <a:off x="4686300" y="94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18149</xdr:rowOff>
    </xdr:from>
    <xdr:to>
      <xdr:col>5</xdr:col>
      <xdr:colOff>409575</xdr:colOff>
      <xdr:row>55</xdr:row>
      <xdr:rowOff>119749</xdr:rowOff>
    </xdr:to>
    <xdr:sp macro="" textlink="">
      <xdr:nvSpPr>
        <xdr:cNvPr id="138" name="円/楕円 137"/>
        <xdr:cNvSpPr/>
      </xdr:nvSpPr>
      <xdr:spPr>
        <a:xfrm>
          <a:off x="3746500" y="9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110876</xdr:rowOff>
    </xdr:from>
    <xdr:ext cx="534377" cy="259045"/>
    <xdr:sp macro="" textlink="">
      <xdr:nvSpPr>
        <xdr:cNvPr id="139" name="テキスト ボックス 138"/>
        <xdr:cNvSpPr txBox="1"/>
      </xdr:nvSpPr>
      <xdr:spPr>
        <a:xfrm>
          <a:off x="3530111" y="95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36894</xdr:rowOff>
    </xdr:from>
    <xdr:to>
      <xdr:col>4</xdr:col>
      <xdr:colOff>206375</xdr:colOff>
      <xdr:row>55</xdr:row>
      <xdr:rowOff>138494</xdr:rowOff>
    </xdr:to>
    <xdr:sp macro="" textlink="">
      <xdr:nvSpPr>
        <xdr:cNvPr id="140" name="円/楕円 139"/>
        <xdr:cNvSpPr/>
      </xdr:nvSpPr>
      <xdr:spPr>
        <a:xfrm>
          <a:off x="2857500" y="94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129621</xdr:rowOff>
    </xdr:from>
    <xdr:ext cx="534377" cy="259045"/>
    <xdr:sp macro="" textlink="">
      <xdr:nvSpPr>
        <xdr:cNvPr id="141" name="テキスト ボックス 140"/>
        <xdr:cNvSpPr txBox="1"/>
      </xdr:nvSpPr>
      <xdr:spPr>
        <a:xfrm>
          <a:off x="2641111" y="95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85909</xdr:rowOff>
    </xdr:from>
    <xdr:to>
      <xdr:col>3</xdr:col>
      <xdr:colOff>3175</xdr:colOff>
      <xdr:row>56</xdr:row>
      <xdr:rowOff>16059</xdr:rowOff>
    </xdr:to>
    <xdr:sp macro="" textlink="">
      <xdr:nvSpPr>
        <xdr:cNvPr id="142" name="円/楕円 141"/>
        <xdr:cNvSpPr/>
      </xdr:nvSpPr>
      <xdr:spPr>
        <a:xfrm>
          <a:off x="1968500" y="95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7186</xdr:rowOff>
    </xdr:from>
    <xdr:ext cx="534377" cy="259045"/>
    <xdr:sp macro="" textlink="">
      <xdr:nvSpPr>
        <xdr:cNvPr id="143" name="テキスト ボックス 142"/>
        <xdr:cNvSpPr txBox="1"/>
      </xdr:nvSpPr>
      <xdr:spPr>
        <a:xfrm>
          <a:off x="1752111" y="96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60325</xdr:rowOff>
    </xdr:from>
    <xdr:to>
      <xdr:col>1</xdr:col>
      <xdr:colOff>485775</xdr:colOff>
      <xdr:row>55</xdr:row>
      <xdr:rowOff>161925</xdr:rowOff>
    </xdr:to>
    <xdr:sp macro="" textlink="">
      <xdr:nvSpPr>
        <xdr:cNvPr id="144" name="円/楕円 143"/>
        <xdr:cNvSpPr/>
      </xdr:nvSpPr>
      <xdr:spPr>
        <a:xfrm>
          <a:off x="1079500" y="94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153052</xdr:rowOff>
    </xdr:from>
    <xdr:ext cx="534377" cy="259045"/>
    <xdr:sp macro="" textlink="">
      <xdr:nvSpPr>
        <xdr:cNvPr id="145" name="テキスト ボックス 144"/>
        <xdr:cNvSpPr txBox="1"/>
      </xdr:nvSpPr>
      <xdr:spPr>
        <a:xfrm>
          <a:off x="863111" y="95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105573</xdr:rowOff>
    </xdr:from>
    <xdr:to>
      <xdr:col>6</xdr:col>
      <xdr:colOff>511175</xdr:colOff>
      <xdr:row>76</xdr:row>
      <xdr:rowOff>97245</xdr:rowOff>
    </xdr:to>
    <xdr:cxnSp macro="">
      <xdr:nvCxnSpPr>
        <xdr:cNvPr id="176" name="直線コネクタ 175"/>
        <xdr:cNvCxnSpPr/>
      </xdr:nvCxnSpPr>
      <xdr:spPr>
        <a:xfrm>
          <a:off x="3797300" y="12964323"/>
          <a:ext cx="838200" cy="16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105573</xdr:rowOff>
    </xdr:from>
    <xdr:to>
      <xdr:col>5</xdr:col>
      <xdr:colOff>358775</xdr:colOff>
      <xdr:row>77</xdr:row>
      <xdr:rowOff>8908</xdr:rowOff>
    </xdr:to>
    <xdr:cxnSp macro="">
      <xdr:nvCxnSpPr>
        <xdr:cNvPr id="179" name="直線コネクタ 178"/>
        <xdr:cNvCxnSpPr/>
      </xdr:nvCxnSpPr>
      <xdr:spPr>
        <a:xfrm flipV="1">
          <a:off x="2908300" y="12964323"/>
          <a:ext cx="889000" cy="2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8908</xdr:rowOff>
    </xdr:from>
    <xdr:to>
      <xdr:col>4</xdr:col>
      <xdr:colOff>155575</xdr:colOff>
      <xdr:row>77</xdr:row>
      <xdr:rowOff>139700</xdr:rowOff>
    </xdr:to>
    <xdr:cxnSp macro="">
      <xdr:nvCxnSpPr>
        <xdr:cNvPr id="182" name="直線コネクタ 181"/>
        <xdr:cNvCxnSpPr/>
      </xdr:nvCxnSpPr>
      <xdr:spPr>
        <a:xfrm flipV="1">
          <a:off x="2019300" y="13210558"/>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139700</xdr:rowOff>
    </xdr:from>
    <xdr:to>
      <xdr:col>2</xdr:col>
      <xdr:colOff>638175</xdr:colOff>
      <xdr:row>77</xdr:row>
      <xdr:rowOff>167785</xdr:rowOff>
    </xdr:to>
    <xdr:cxnSp macro="">
      <xdr:nvCxnSpPr>
        <xdr:cNvPr id="185" name="直線コネクタ 184"/>
        <xdr:cNvCxnSpPr/>
      </xdr:nvCxnSpPr>
      <xdr:spPr>
        <a:xfrm flipV="1">
          <a:off x="1130300" y="13341350"/>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46445</xdr:rowOff>
    </xdr:from>
    <xdr:to>
      <xdr:col>6</xdr:col>
      <xdr:colOff>561975</xdr:colOff>
      <xdr:row>76</xdr:row>
      <xdr:rowOff>148045</xdr:rowOff>
    </xdr:to>
    <xdr:sp macro="" textlink="">
      <xdr:nvSpPr>
        <xdr:cNvPr id="195" name="円/楕円 194"/>
        <xdr:cNvSpPr/>
      </xdr:nvSpPr>
      <xdr:spPr>
        <a:xfrm>
          <a:off x="4584700" y="130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24872</xdr:rowOff>
    </xdr:from>
    <xdr:ext cx="469744" cy="259045"/>
    <xdr:sp macro="" textlink="">
      <xdr:nvSpPr>
        <xdr:cNvPr id="196" name="維持補修費該当値テキスト"/>
        <xdr:cNvSpPr txBox="1"/>
      </xdr:nvSpPr>
      <xdr:spPr>
        <a:xfrm>
          <a:off x="4686300" y="1305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54773</xdr:rowOff>
    </xdr:from>
    <xdr:to>
      <xdr:col>5</xdr:col>
      <xdr:colOff>409575</xdr:colOff>
      <xdr:row>75</xdr:row>
      <xdr:rowOff>156373</xdr:rowOff>
    </xdr:to>
    <xdr:sp macro="" textlink="">
      <xdr:nvSpPr>
        <xdr:cNvPr id="197" name="円/楕円 196"/>
        <xdr:cNvSpPr/>
      </xdr:nvSpPr>
      <xdr:spPr>
        <a:xfrm>
          <a:off x="3746500" y="129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147500</xdr:rowOff>
    </xdr:from>
    <xdr:ext cx="469744" cy="259045"/>
    <xdr:sp macro="" textlink="">
      <xdr:nvSpPr>
        <xdr:cNvPr id="198" name="テキスト ボックス 197"/>
        <xdr:cNvSpPr txBox="1"/>
      </xdr:nvSpPr>
      <xdr:spPr>
        <a:xfrm>
          <a:off x="3562427" y="1300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129558</xdr:rowOff>
    </xdr:from>
    <xdr:to>
      <xdr:col>4</xdr:col>
      <xdr:colOff>206375</xdr:colOff>
      <xdr:row>77</xdr:row>
      <xdr:rowOff>59708</xdr:rowOff>
    </xdr:to>
    <xdr:sp macro="" textlink="">
      <xdr:nvSpPr>
        <xdr:cNvPr id="199" name="円/楕円 198"/>
        <xdr:cNvSpPr/>
      </xdr:nvSpPr>
      <xdr:spPr>
        <a:xfrm>
          <a:off x="2857500" y="131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50835</xdr:rowOff>
    </xdr:from>
    <xdr:ext cx="469744" cy="259045"/>
    <xdr:sp macro="" textlink="">
      <xdr:nvSpPr>
        <xdr:cNvPr id="200" name="テキスト ボックス 199"/>
        <xdr:cNvSpPr txBox="1"/>
      </xdr:nvSpPr>
      <xdr:spPr>
        <a:xfrm>
          <a:off x="2673427" y="132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88900</xdr:rowOff>
    </xdr:from>
    <xdr:to>
      <xdr:col>3</xdr:col>
      <xdr:colOff>3175</xdr:colOff>
      <xdr:row>78</xdr:row>
      <xdr:rowOff>19050</xdr:rowOff>
    </xdr:to>
    <xdr:sp macro="" textlink="">
      <xdr:nvSpPr>
        <xdr:cNvPr id="201" name="円/楕円 200"/>
        <xdr:cNvSpPr/>
      </xdr:nvSpPr>
      <xdr:spPr>
        <a:xfrm>
          <a:off x="1968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10177</xdr:rowOff>
    </xdr:from>
    <xdr:ext cx="469744" cy="259045"/>
    <xdr:sp macro="" textlink="">
      <xdr:nvSpPr>
        <xdr:cNvPr id="202" name="テキスト ボックス 201"/>
        <xdr:cNvSpPr txBox="1"/>
      </xdr:nvSpPr>
      <xdr:spPr>
        <a:xfrm>
          <a:off x="1784427"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116985</xdr:rowOff>
    </xdr:from>
    <xdr:to>
      <xdr:col>1</xdr:col>
      <xdr:colOff>485775</xdr:colOff>
      <xdr:row>78</xdr:row>
      <xdr:rowOff>47135</xdr:rowOff>
    </xdr:to>
    <xdr:sp macro="" textlink="">
      <xdr:nvSpPr>
        <xdr:cNvPr id="203" name="円/楕円 202"/>
        <xdr:cNvSpPr/>
      </xdr:nvSpPr>
      <xdr:spPr>
        <a:xfrm>
          <a:off x="1079500" y="133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38262</xdr:rowOff>
    </xdr:from>
    <xdr:ext cx="469744" cy="259045"/>
    <xdr:sp macro="" textlink="">
      <xdr:nvSpPr>
        <xdr:cNvPr id="204" name="テキスト ボックス 203"/>
        <xdr:cNvSpPr txBox="1"/>
      </xdr:nvSpPr>
      <xdr:spPr>
        <a:xfrm>
          <a:off x="895427" y="1341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17762</xdr:rowOff>
    </xdr:from>
    <xdr:to>
      <xdr:col>6</xdr:col>
      <xdr:colOff>511175</xdr:colOff>
      <xdr:row>91</xdr:row>
      <xdr:rowOff>136634</xdr:rowOff>
    </xdr:to>
    <xdr:cxnSp macro="">
      <xdr:nvCxnSpPr>
        <xdr:cNvPr id="234" name="直線コネクタ 233"/>
        <xdr:cNvCxnSpPr/>
      </xdr:nvCxnSpPr>
      <xdr:spPr>
        <a:xfrm flipV="1">
          <a:off x="3797300" y="156197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136634</xdr:rowOff>
    </xdr:from>
    <xdr:to>
      <xdr:col>5</xdr:col>
      <xdr:colOff>358775</xdr:colOff>
      <xdr:row>92</xdr:row>
      <xdr:rowOff>127870</xdr:rowOff>
    </xdr:to>
    <xdr:cxnSp macro="">
      <xdr:nvCxnSpPr>
        <xdr:cNvPr id="237" name="直線コネクタ 236"/>
        <xdr:cNvCxnSpPr/>
      </xdr:nvCxnSpPr>
      <xdr:spPr>
        <a:xfrm flipV="1">
          <a:off x="2908300" y="15738584"/>
          <a:ext cx="889000" cy="1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150804</xdr:rowOff>
    </xdr:from>
    <xdr:ext cx="534377" cy="259045"/>
    <xdr:sp macro="" textlink="">
      <xdr:nvSpPr>
        <xdr:cNvPr id="239" name="テキスト ボックス 238"/>
        <xdr:cNvSpPr txBox="1"/>
      </xdr:nvSpPr>
      <xdr:spPr>
        <a:xfrm>
          <a:off x="3530111" y="162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127870</xdr:rowOff>
    </xdr:from>
    <xdr:to>
      <xdr:col>4</xdr:col>
      <xdr:colOff>155575</xdr:colOff>
      <xdr:row>92</xdr:row>
      <xdr:rowOff>171114</xdr:rowOff>
    </xdr:to>
    <xdr:cxnSp macro="">
      <xdr:nvCxnSpPr>
        <xdr:cNvPr id="240" name="直線コネクタ 239"/>
        <xdr:cNvCxnSpPr/>
      </xdr:nvCxnSpPr>
      <xdr:spPr>
        <a:xfrm flipV="1">
          <a:off x="2019300" y="15901270"/>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96054</xdr:rowOff>
    </xdr:from>
    <xdr:ext cx="534377" cy="259045"/>
    <xdr:sp macro="" textlink="">
      <xdr:nvSpPr>
        <xdr:cNvPr id="242" name="テキスト ボックス 241"/>
        <xdr:cNvSpPr txBox="1"/>
      </xdr:nvSpPr>
      <xdr:spPr>
        <a:xfrm>
          <a:off x="2641111" y="163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159741</xdr:rowOff>
    </xdr:from>
    <xdr:to>
      <xdr:col>2</xdr:col>
      <xdr:colOff>638175</xdr:colOff>
      <xdr:row>92</xdr:row>
      <xdr:rowOff>171114</xdr:rowOff>
    </xdr:to>
    <xdr:cxnSp macro="">
      <xdr:nvCxnSpPr>
        <xdr:cNvPr id="243" name="直線コネクタ 242"/>
        <xdr:cNvCxnSpPr/>
      </xdr:nvCxnSpPr>
      <xdr:spPr>
        <a:xfrm>
          <a:off x="1130300" y="15933141"/>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124477</xdr:rowOff>
    </xdr:from>
    <xdr:ext cx="534377" cy="259045"/>
    <xdr:sp macro="" textlink="">
      <xdr:nvSpPr>
        <xdr:cNvPr id="245" name="テキスト ボックス 244"/>
        <xdr:cNvSpPr txBox="1"/>
      </xdr:nvSpPr>
      <xdr:spPr>
        <a:xfrm>
          <a:off x="1752111" y="164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111656</xdr:rowOff>
    </xdr:from>
    <xdr:ext cx="534377" cy="259045"/>
    <xdr:sp macro="" textlink="">
      <xdr:nvSpPr>
        <xdr:cNvPr id="247" name="テキスト ボックス 246"/>
        <xdr:cNvSpPr txBox="1"/>
      </xdr:nvSpPr>
      <xdr:spPr>
        <a:xfrm>
          <a:off x="863111" y="163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138412</xdr:rowOff>
    </xdr:from>
    <xdr:to>
      <xdr:col>6</xdr:col>
      <xdr:colOff>561975</xdr:colOff>
      <xdr:row>91</xdr:row>
      <xdr:rowOff>68562</xdr:rowOff>
    </xdr:to>
    <xdr:sp macro="" textlink="">
      <xdr:nvSpPr>
        <xdr:cNvPr id="253" name="円/楕円 252"/>
        <xdr:cNvSpPr/>
      </xdr:nvSpPr>
      <xdr:spPr>
        <a:xfrm>
          <a:off x="4584700" y="155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161289</xdr:rowOff>
    </xdr:from>
    <xdr:ext cx="599010" cy="259045"/>
    <xdr:sp macro="" textlink="">
      <xdr:nvSpPr>
        <xdr:cNvPr id="254" name="扶助費該当値テキスト"/>
        <xdr:cNvSpPr txBox="1"/>
      </xdr:nvSpPr>
      <xdr:spPr>
        <a:xfrm>
          <a:off x="4686300" y="1542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113,401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85834</xdr:rowOff>
    </xdr:from>
    <xdr:to>
      <xdr:col>5</xdr:col>
      <xdr:colOff>409575</xdr:colOff>
      <xdr:row>92</xdr:row>
      <xdr:rowOff>15984</xdr:rowOff>
    </xdr:to>
    <xdr:sp macro="" textlink="">
      <xdr:nvSpPr>
        <xdr:cNvPr id="255" name="円/楕円 254"/>
        <xdr:cNvSpPr/>
      </xdr:nvSpPr>
      <xdr:spPr>
        <a:xfrm>
          <a:off x="3746500" y="156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32511</xdr:rowOff>
    </xdr:from>
    <xdr:ext cx="599010" cy="259045"/>
    <xdr:sp macro="" textlink="">
      <xdr:nvSpPr>
        <xdr:cNvPr id="256" name="テキスト ボックス 255"/>
        <xdr:cNvSpPr txBox="1"/>
      </xdr:nvSpPr>
      <xdr:spPr>
        <a:xfrm>
          <a:off x="3497794" y="1546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77070</xdr:rowOff>
    </xdr:from>
    <xdr:to>
      <xdr:col>4</xdr:col>
      <xdr:colOff>206375</xdr:colOff>
      <xdr:row>93</xdr:row>
      <xdr:rowOff>7220</xdr:rowOff>
    </xdr:to>
    <xdr:sp macro="" textlink="">
      <xdr:nvSpPr>
        <xdr:cNvPr id="257" name="円/楕円 256"/>
        <xdr:cNvSpPr/>
      </xdr:nvSpPr>
      <xdr:spPr>
        <a:xfrm>
          <a:off x="2857500" y="158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23747</xdr:rowOff>
    </xdr:from>
    <xdr:ext cx="534377" cy="259045"/>
    <xdr:sp macro="" textlink="">
      <xdr:nvSpPr>
        <xdr:cNvPr id="258" name="テキスト ボックス 257"/>
        <xdr:cNvSpPr txBox="1"/>
      </xdr:nvSpPr>
      <xdr:spPr>
        <a:xfrm>
          <a:off x="2641111" y="156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98,621</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120314</xdr:rowOff>
    </xdr:from>
    <xdr:to>
      <xdr:col>3</xdr:col>
      <xdr:colOff>3175</xdr:colOff>
      <xdr:row>93</xdr:row>
      <xdr:rowOff>50464</xdr:rowOff>
    </xdr:to>
    <xdr:sp macro="" textlink="">
      <xdr:nvSpPr>
        <xdr:cNvPr id="259" name="円/楕円 258"/>
        <xdr:cNvSpPr/>
      </xdr:nvSpPr>
      <xdr:spPr>
        <a:xfrm>
          <a:off x="1968500" y="158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66991</xdr:rowOff>
    </xdr:from>
    <xdr:ext cx="534377" cy="259045"/>
    <xdr:sp macro="" textlink="">
      <xdr:nvSpPr>
        <xdr:cNvPr id="260" name="テキスト ボックス 259"/>
        <xdr:cNvSpPr txBox="1"/>
      </xdr:nvSpPr>
      <xdr:spPr>
        <a:xfrm>
          <a:off x="1752111" y="156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96,351</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108941</xdr:rowOff>
    </xdr:from>
    <xdr:to>
      <xdr:col>1</xdr:col>
      <xdr:colOff>485775</xdr:colOff>
      <xdr:row>93</xdr:row>
      <xdr:rowOff>39091</xdr:rowOff>
    </xdr:to>
    <xdr:sp macro="" textlink="">
      <xdr:nvSpPr>
        <xdr:cNvPr id="261" name="円/楕円 260"/>
        <xdr:cNvSpPr/>
      </xdr:nvSpPr>
      <xdr:spPr>
        <a:xfrm>
          <a:off x="1079500" y="1588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55618</xdr:rowOff>
    </xdr:from>
    <xdr:ext cx="534377" cy="259045"/>
    <xdr:sp macro="" textlink="">
      <xdr:nvSpPr>
        <xdr:cNvPr id="262" name="テキスト ボックス 261"/>
        <xdr:cNvSpPr txBox="1"/>
      </xdr:nvSpPr>
      <xdr:spPr>
        <a:xfrm>
          <a:off x="863111" y="156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64033</xdr:rowOff>
    </xdr:from>
    <xdr:to>
      <xdr:col>15</xdr:col>
      <xdr:colOff>180975</xdr:colOff>
      <xdr:row>35</xdr:row>
      <xdr:rowOff>77216</xdr:rowOff>
    </xdr:to>
    <xdr:cxnSp macro="">
      <xdr:nvCxnSpPr>
        <xdr:cNvPr id="291" name="直線コネクタ 290"/>
        <xdr:cNvCxnSpPr/>
      </xdr:nvCxnSpPr>
      <xdr:spPr>
        <a:xfrm flipV="1">
          <a:off x="9639300" y="6064783"/>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77013</xdr:rowOff>
    </xdr:from>
    <xdr:to>
      <xdr:col>14</xdr:col>
      <xdr:colOff>28575</xdr:colOff>
      <xdr:row>35</xdr:row>
      <xdr:rowOff>77216</xdr:rowOff>
    </xdr:to>
    <xdr:cxnSp macro="">
      <xdr:nvCxnSpPr>
        <xdr:cNvPr id="294" name="直線コネクタ 293"/>
        <xdr:cNvCxnSpPr/>
      </xdr:nvCxnSpPr>
      <xdr:spPr>
        <a:xfrm>
          <a:off x="8750300" y="6077763"/>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77013</xdr:rowOff>
    </xdr:from>
    <xdr:to>
      <xdr:col>12</xdr:col>
      <xdr:colOff>511175</xdr:colOff>
      <xdr:row>35</xdr:row>
      <xdr:rowOff>92875</xdr:rowOff>
    </xdr:to>
    <xdr:cxnSp macro="">
      <xdr:nvCxnSpPr>
        <xdr:cNvPr id="297" name="直線コネクタ 296"/>
        <xdr:cNvCxnSpPr/>
      </xdr:nvCxnSpPr>
      <xdr:spPr>
        <a:xfrm flipV="1">
          <a:off x="7861300" y="6077763"/>
          <a:ext cx="889000" cy="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54648</xdr:rowOff>
    </xdr:from>
    <xdr:to>
      <xdr:col>11</xdr:col>
      <xdr:colOff>307975</xdr:colOff>
      <xdr:row>35</xdr:row>
      <xdr:rowOff>92875</xdr:rowOff>
    </xdr:to>
    <xdr:cxnSp macro="">
      <xdr:nvCxnSpPr>
        <xdr:cNvPr id="300" name="直線コネクタ 299"/>
        <xdr:cNvCxnSpPr/>
      </xdr:nvCxnSpPr>
      <xdr:spPr>
        <a:xfrm>
          <a:off x="6972300" y="6055398"/>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13233</xdr:rowOff>
    </xdr:from>
    <xdr:to>
      <xdr:col>15</xdr:col>
      <xdr:colOff>231775</xdr:colOff>
      <xdr:row>35</xdr:row>
      <xdr:rowOff>114833</xdr:rowOff>
    </xdr:to>
    <xdr:sp macro="" textlink="">
      <xdr:nvSpPr>
        <xdr:cNvPr id="310" name="円/楕円 309"/>
        <xdr:cNvSpPr/>
      </xdr:nvSpPr>
      <xdr:spPr>
        <a:xfrm>
          <a:off x="10426700" y="60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36110</xdr:rowOff>
    </xdr:from>
    <xdr:ext cx="534377" cy="259045"/>
    <xdr:sp macro="" textlink="">
      <xdr:nvSpPr>
        <xdr:cNvPr id="311" name="補助費等該当値テキスト"/>
        <xdr:cNvSpPr txBox="1"/>
      </xdr:nvSpPr>
      <xdr:spPr>
        <a:xfrm>
          <a:off x="10528300" y="58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26416</xdr:rowOff>
    </xdr:from>
    <xdr:to>
      <xdr:col>14</xdr:col>
      <xdr:colOff>79375</xdr:colOff>
      <xdr:row>35</xdr:row>
      <xdr:rowOff>128016</xdr:rowOff>
    </xdr:to>
    <xdr:sp macro="" textlink="">
      <xdr:nvSpPr>
        <xdr:cNvPr id="312" name="円/楕円 311"/>
        <xdr:cNvSpPr/>
      </xdr:nvSpPr>
      <xdr:spPr>
        <a:xfrm>
          <a:off x="9588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144543</xdr:rowOff>
    </xdr:from>
    <xdr:ext cx="534377" cy="259045"/>
    <xdr:sp macro="" textlink="">
      <xdr:nvSpPr>
        <xdr:cNvPr id="313" name="テキスト ボックス 312"/>
        <xdr:cNvSpPr txBox="1"/>
      </xdr:nvSpPr>
      <xdr:spPr>
        <a:xfrm>
          <a:off x="9372111" y="580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26213</xdr:rowOff>
    </xdr:from>
    <xdr:to>
      <xdr:col>12</xdr:col>
      <xdr:colOff>561975</xdr:colOff>
      <xdr:row>35</xdr:row>
      <xdr:rowOff>127813</xdr:rowOff>
    </xdr:to>
    <xdr:sp macro="" textlink="">
      <xdr:nvSpPr>
        <xdr:cNvPr id="314" name="円/楕円 313"/>
        <xdr:cNvSpPr/>
      </xdr:nvSpPr>
      <xdr:spPr>
        <a:xfrm>
          <a:off x="8699500" y="60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144340</xdr:rowOff>
    </xdr:from>
    <xdr:ext cx="534377" cy="259045"/>
    <xdr:sp macro="" textlink="">
      <xdr:nvSpPr>
        <xdr:cNvPr id="315" name="テキスト ボックス 314"/>
        <xdr:cNvSpPr txBox="1"/>
      </xdr:nvSpPr>
      <xdr:spPr>
        <a:xfrm>
          <a:off x="8483111" y="58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42075</xdr:rowOff>
    </xdr:from>
    <xdr:to>
      <xdr:col>11</xdr:col>
      <xdr:colOff>358775</xdr:colOff>
      <xdr:row>35</xdr:row>
      <xdr:rowOff>143675</xdr:rowOff>
    </xdr:to>
    <xdr:sp macro="" textlink="">
      <xdr:nvSpPr>
        <xdr:cNvPr id="316" name="円/楕円 315"/>
        <xdr:cNvSpPr/>
      </xdr:nvSpPr>
      <xdr:spPr>
        <a:xfrm>
          <a:off x="7810500" y="60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160202</xdr:rowOff>
    </xdr:from>
    <xdr:ext cx="534377" cy="259045"/>
    <xdr:sp macro="" textlink="">
      <xdr:nvSpPr>
        <xdr:cNvPr id="317" name="テキスト ボックス 316"/>
        <xdr:cNvSpPr txBox="1"/>
      </xdr:nvSpPr>
      <xdr:spPr>
        <a:xfrm>
          <a:off x="7594111" y="581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3848</xdr:rowOff>
    </xdr:from>
    <xdr:to>
      <xdr:col>10</xdr:col>
      <xdr:colOff>155575</xdr:colOff>
      <xdr:row>35</xdr:row>
      <xdr:rowOff>105448</xdr:rowOff>
    </xdr:to>
    <xdr:sp macro="" textlink="">
      <xdr:nvSpPr>
        <xdr:cNvPr id="318" name="円/楕円 317"/>
        <xdr:cNvSpPr/>
      </xdr:nvSpPr>
      <xdr:spPr>
        <a:xfrm>
          <a:off x="6921500" y="60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121975</xdr:rowOff>
    </xdr:from>
    <xdr:ext cx="534377" cy="259045"/>
    <xdr:sp macro="" textlink="">
      <xdr:nvSpPr>
        <xdr:cNvPr id="319" name="テキスト ボックス 318"/>
        <xdr:cNvSpPr txBox="1"/>
      </xdr:nvSpPr>
      <xdr:spPr>
        <a:xfrm>
          <a:off x="6705111" y="57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168199</xdr:rowOff>
    </xdr:from>
    <xdr:to>
      <xdr:col>15</xdr:col>
      <xdr:colOff>180975</xdr:colOff>
      <xdr:row>58</xdr:row>
      <xdr:rowOff>37614</xdr:rowOff>
    </xdr:to>
    <xdr:cxnSp macro="">
      <xdr:nvCxnSpPr>
        <xdr:cNvPr id="350" name="直線コネクタ 349"/>
        <xdr:cNvCxnSpPr/>
      </xdr:nvCxnSpPr>
      <xdr:spPr>
        <a:xfrm flipV="1">
          <a:off x="9639300" y="9940849"/>
          <a:ext cx="838200" cy="4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32911</xdr:rowOff>
    </xdr:from>
    <xdr:to>
      <xdr:col>14</xdr:col>
      <xdr:colOff>28575</xdr:colOff>
      <xdr:row>58</xdr:row>
      <xdr:rowOff>37614</xdr:rowOff>
    </xdr:to>
    <xdr:cxnSp macro="">
      <xdr:nvCxnSpPr>
        <xdr:cNvPr id="353" name="直線コネクタ 352"/>
        <xdr:cNvCxnSpPr/>
      </xdr:nvCxnSpPr>
      <xdr:spPr>
        <a:xfrm>
          <a:off x="8750300" y="9977011"/>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32911</xdr:rowOff>
    </xdr:from>
    <xdr:to>
      <xdr:col>12</xdr:col>
      <xdr:colOff>511175</xdr:colOff>
      <xdr:row>58</xdr:row>
      <xdr:rowOff>88309</xdr:rowOff>
    </xdr:to>
    <xdr:cxnSp macro="">
      <xdr:nvCxnSpPr>
        <xdr:cNvPr id="356" name="直線コネクタ 355"/>
        <xdr:cNvCxnSpPr/>
      </xdr:nvCxnSpPr>
      <xdr:spPr>
        <a:xfrm flipV="1">
          <a:off x="7861300" y="9977011"/>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88309</xdr:rowOff>
    </xdr:from>
    <xdr:to>
      <xdr:col>11</xdr:col>
      <xdr:colOff>307975</xdr:colOff>
      <xdr:row>58</xdr:row>
      <xdr:rowOff>94481</xdr:rowOff>
    </xdr:to>
    <xdr:cxnSp macro="">
      <xdr:nvCxnSpPr>
        <xdr:cNvPr id="359" name="直線コネクタ 358"/>
        <xdr:cNvCxnSpPr/>
      </xdr:nvCxnSpPr>
      <xdr:spPr>
        <a:xfrm flipV="1">
          <a:off x="6972300" y="1003240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117399</xdr:rowOff>
    </xdr:from>
    <xdr:to>
      <xdr:col>15</xdr:col>
      <xdr:colOff>231775</xdr:colOff>
      <xdr:row>58</xdr:row>
      <xdr:rowOff>47549</xdr:rowOff>
    </xdr:to>
    <xdr:sp macro="" textlink="">
      <xdr:nvSpPr>
        <xdr:cNvPr id="369" name="円/楕円 368"/>
        <xdr:cNvSpPr/>
      </xdr:nvSpPr>
      <xdr:spPr>
        <a:xfrm>
          <a:off x="10426700" y="98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95826</xdr:rowOff>
    </xdr:from>
    <xdr:ext cx="534377" cy="259045"/>
    <xdr:sp macro="" textlink="">
      <xdr:nvSpPr>
        <xdr:cNvPr id="370" name="普通建設事業費該当値テキスト"/>
        <xdr:cNvSpPr txBox="1"/>
      </xdr:nvSpPr>
      <xdr:spPr>
        <a:xfrm>
          <a:off x="10528300" y="98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158264</xdr:rowOff>
    </xdr:from>
    <xdr:to>
      <xdr:col>14</xdr:col>
      <xdr:colOff>79375</xdr:colOff>
      <xdr:row>58</xdr:row>
      <xdr:rowOff>88414</xdr:rowOff>
    </xdr:to>
    <xdr:sp macro="" textlink="">
      <xdr:nvSpPr>
        <xdr:cNvPr id="371" name="円/楕円 370"/>
        <xdr:cNvSpPr/>
      </xdr:nvSpPr>
      <xdr:spPr>
        <a:xfrm>
          <a:off x="9588500" y="99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79541</xdr:rowOff>
    </xdr:from>
    <xdr:ext cx="534377" cy="259045"/>
    <xdr:sp macro="" textlink="">
      <xdr:nvSpPr>
        <xdr:cNvPr id="372" name="テキスト ボックス 371"/>
        <xdr:cNvSpPr txBox="1"/>
      </xdr:nvSpPr>
      <xdr:spPr>
        <a:xfrm>
          <a:off x="9372111" y="1002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153561</xdr:rowOff>
    </xdr:from>
    <xdr:to>
      <xdr:col>12</xdr:col>
      <xdr:colOff>561975</xdr:colOff>
      <xdr:row>58</xdr:row>
      <xdr:rowOff>83711</xdr:rowOff>
    </xdr:to>
    <xdr:sp macro="" textlink="">
      <xdr:nvSpPr>
        <xdr:cNvPr id="373" name="円/楕円 372"/>
        <xdr:cNvSpPr/>
      </xdr:nvSpPr>
      <xdr:spPr>
        <a:xfrm>
          <a:off x="8699500" y="99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74838</xdr:rowOff>
    </xdr:from>
    <xdr:ext cx="534377" cy="259045"/>
    <xdr:sp macro="" textlink="">
      <xdr:nvSpPr>
        <xdr:cNvPr id="374" name="テキスト ボックス 373"/>
        <xdr:cNvSpPr txBox="1"/>
      </xdr:nvSpPr>
      <xdr:spPr>
        <a:xfrm>
          <a:off x="8483111" y="100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37509</xdr:rowOff>
    </xdr:from>
    <xdr:to>
      <xdr:col>11</xdr:col>
      <xdr:colOff>358775</xdr:colOff>
      <xdr:row>58</xdr:row>
      <xdr:rowOff>139109</xdr:rowOff>
    </xdr:to>
    <xdr:sp macro="" textlink="">
      <xdr:nvSpPr>
        <xdr:cNvPr id="375" name="円/楕円 374"/>
        <xdr:cNvSpPr/>
      </xdr:nvSpPr>
      <xdr:spPr>
        <a:xfrm>
          <a:off x="7810500" y="99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130236</xdr:rowOff>
    </xdr:from>
    <xdr:ext cx="534377" cy="259045"/>
    <xdr:sp macro="" textlink="">
      <xdr:nvSpPr>
        <xdr:cNvPr id="376" name="テキスト ボックス 375"/>
        <xdr:cNvSpPr txBox="1"/>
      </xdr:nvSpPr>
      <xdr:spPr>
        <a:xfrm>
          <a:off x="7594111" y="1007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43681</xdr:rowOff>
    </xdr:from>
    <xdr:to>
      <xdr:col>10</xdr:col>
      <xdr:colOff>155575</xdr:colOff>
      <xdr:row>58</xdr:row>
      <xdr:rowOff>145281</xdr:rowOff>
    </xdr:to>
    <xdr:sp macro="" textlink="">
      <xdr:nvSpPr>
        <xdr:cNvPr id="377" name="円/楕円 376"/>
        <xdr:cNvSpPr/>
      </xdr:nvSpPr>
      <xdr:spPr>
        <a:xfrm>
          <a:off x="6921500" y="99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136408</xdr:rowOff>
    </xdr:from>
    <xdr:ext cx="534377" cy="259045"/>
    <xdr:sp macro="" textlink="">
      <xdr:nvSpPr>
        <xdr:cNvPr id="378" name="テキスト ボックス 377"/>
        <xdr:cNvSpPr txBox="1"/>
      </xdr:nvSpPr>
      <xdr:spPr>
        <a:xfrm>
          <a:off x="6705111" y="100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16337</xdr:rowOff>
    </xdr:from>
    <xdr:to>
      <xdr:col>15</xdr:col>
      <xdr:colOff>180975</xdr:colOff>
      <xdr:row>79</xdr:row>
      <xdr:rowOff>90061</xdr:rowOff>
    </xdr:to>
    <xdr:cxnSp macro="">
      <xdr:nvCxnSpPr>
        <xdr:cNvPr id="409" name="直線コネクタ 408"/>
        <xdr:cNvCxnSpPr/>
      </xdr:nvCxnSpPr>
      <xdr:spPr>
        <a:xfrm flipV="1">
          <a:off x="9639300" y="13560887"/>
          <a:ext cx="8382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136987</xdr:rowOff>
    </xdr:from>
    <xdr:to>
      <xdr:col>15</xdr:col>
      <xdr:colOff>231775</xdr:colOff>
      <xdr:row>79</xdr:row>
      <xdr:rowOff>67137</xdr:rowOff>
    </xdr:to>
    <xdr:sp macro="" textlink="">
      <xdr:nvSpPr>
        <xdr:cNvPr id="419" name="円/楕円 418"/>
        <xdr:cNvSpPr/>
      </xdr:nvSpPr>
      <xdr:spPr>
        <a:xfrm>
          <a:off x="10426700" y="1351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51914</xdr:rowOff>
    </xdr:from>
    <xdr:ext cx="469744" cy="259045"/>
    <xdr:sp macro="" textlink="">
      <xdr:nvSpPr>
        <xdr:cNvPr id="420" name="普通建設事業費 （ うち新規整備　）該当値テキスト"/>
        <xdr:cNvSpPr txBox="1"/>
      </xdr:nvSpPr>
      <xdr:spPr>
        <a:xfrm>
          <a:off x="10528300" y="1342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39261</xdr:rowOff>
    </xdr:from>
    <xdr:to>
      <xdr:col>14</xdr:col>
      <xdr:colOff>79375</xdr:colOff>
      <xdr:row>79</xdr:row>
      <xdr:rowOff>140861</xdr:rowOff>
    </xdr:to>
    <xdr:sp macro="" textlink="">
      <xdr:nvSpPr>
        <xdr:cNvPr id="421" name="円/楕円 420"/>
        <xdr:cNvSpPr/>
      </xdr:nvSpPr>
      <xdr:spPr>
        <a:xfrm>
          <a:off x="9588500" y="135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131988</xdr:rowOff>
    </xdr:from>
    <xdr:ext cx="378565" cy="259045"/>
    <xdr:sp macro="" textlink="">
      <xdr:nvSpPr>
        <xdr:cNvPr id="422" name="テキスト ボックス 421"/>
        <xdr:cNvSpPr txBox="1"/>
      </xdr:nvSpPr>
      <xdr:spPr>
        <a:xfrm>
          <a:off x="9450017" y="13676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48864</xdr:rowOff>
    </xdr:from>
    <xdr:to>
      <xdr:col>15</xdr:col>
      <xdr:colOff>180975</xdr:colOff>
      <xdr:row>98</xdr:row>
      <xdr:rowOff>154150</xdr:rowOff>
    </xdr:to>
    <xdr:cxnSp macro="">
      <xdr:nvCxnSpPr>
        <xdr:cNvPr id="453" name="直線コネクタ 452"/>
        <xdr:cNvCxnSpPr/>
      </xdr:nvCxnSpPr>
      <xdr:spPr>
        <a:xfrm>
          <a:off x="9639300" y="16850964"/>
          <a:ext cx="838200" cy="10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103350</xdr:rowOff>
    </xdr:from>
    <xdr:to>
      <xdr:col>15</xdr:col>
      <xdr:colOff>231775</xdr:colOff>
      <xdr:row>99</xdr:row>
      <xdr:rowOff>33500</xdr:rowOff>
    </xdr:to>
    <xdr:sp macro="" textlink="">
      <xdr:nvSpPr>
        <xdr:cNvPr id="463" name="円/楕円 462"/>
        <xdr:cNvSpPr/>
      </xdr:nvSpPr>
      <xdr:spPr>
        <a:xfrm>
          <a:off x="10426700" y="169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18277</xdr:rowOff>
    </xdr:from>
    <xdr:ext cx="469744" cy="259045"/>
    <xdr:sp macro="" textlink="">
      <xdr:nvSpPr>
        <xdr:cNvPr id="464" name="普通建設事業費 （ うち更新整備　）該当値テキスト"/>
        <xdr:cNvSpPr txBox="1"/>
      </xdr:nvSpPr>
      <xdr:spPr>
        <a:xfrm>
          <a:off x="10528300" y="168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169514</xdr:rowOff>
    </xdr:from>
    <xdr:to>
      <xdr:col>14</xdr:col>
      <xdr:colOff>79375</xdr:colOff>
      <xdr:row>98</xdr:row>
      <xdr:rowOff>99664</xdr:rowOff>
    </xdr:to>
    <xdr:sp macro="" textlink="">
      <xdr:nvSpPr>
        <xdr:cNvPr id="465" name="円/楕円 464"/>
        <xdr:cNvSpPr/>
      </xdr:nvSpPr>
      <xdr:spPr>
        <a:xfrm>
          <a:off x="9588500" y="168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90791</xdr:rowOff>
    </xdr:from>
    <xdr:ext cx="534377" cy="259045"/>
    <xdr:sp macro="" textlink="">
      <xdr:nvSpPr>
        <xdr:cNvPr id="466" name="テキスト ボックス 465"/>
        <xdr:cNvSpPr txBox="1"/>
      </xdr:nvSpPr>
      <xdr:spPr>
        <a:xfrm>
          <a:off x="9372111" y="1689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85604</xdr:rowOff>
    </xdr:from>
    <xdr:to>
      <xdr:col>23</xdr:col>
      <xdr:colOff>517525</xdr:colOff>
      <xdr:row>77</xdr:row>
      <xdr:rowOff>92413</xdr:rowOff>
    </xdr:to>
    <xdr:cxnSp macro="">
      <xdr:nvCxnSpPr>
        <xdr:cNvPr id="603" name="直線コネクタ 602"/>
        <xdr:cNvCxnSpPr/>
      </xdr:nvCxnSpPr>
      <xdr:spPr>
        <a:xfrm>
          <a:off x="15481300" y="13287254"/>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85604</xdr:rowOff>
    </xdr:from>
    <xdr:to>
      <xdr:col>22</xdr:col>
      <xdr:colOff>365125</xdr:colOff>
      <xdr:row>77</xdr:row>
      <xdr:rowOff>98650</xdr:rowOff>
    </xdr:to>
    <xdr:cxnSp macro="">
      <xdr:nvCxnSpPr>
        <xdr:cNvPr id="606" name="直線コネクタ 605"/>
        <xdr:cNvCxnSpPr/>
      </xdr:nvCxnSpPr>
      <xdr:spPr>
        <a:xfrm flipV="1">
          <a:off x="14592300" y="13287254"/>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94340</xdr:rowOff>
    </xdr:from>
    <xdr:to>
      <xdr:col>21</xdr:col>
      <xdr:colOff>161925</xdr:colOff>
      <xdr:row>77</xdr:row>
      <xdr:rowOff>98650</xdr:rowOff>
    </xdr:to>
    <xdr:cxnSp macro="">
      <xdr:nvCxnSpPr>
        <xdr:cNvPr id="609" name="直線コネクタ 608"/>
        <xdr:cNvCxnSpPr/>
      </xdr:nvCxnSpPr>
      <xdr:spPr>
        <a:xfrm>
          <a:off x="13703300" y="13295990"/>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90029</xdr:rowOff>
    </xdr:from>
    <xdr:to>
      <xdr:col>19</xdr:col>
      <xdr:colOff>644525</xdr:colOff>
      <xdr:row>77</xdr:row>
      <xdr:rowOff>94340</xdr:rowOff>
    </xdr:to>
    <xdr:cxnSp macro="">
      <xdr:nvCxnSpPr>
        <xdr:cNvPr id="612" name="直線コネクタ 611"/>
        <xdr:cNvCxnSpPr/>
      </xdr:nvCxnSpPr>
      <xdr:spPr>
        <a:xfrm>
          <a:off x="12814300" y="1329167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41613</xdr:rowOff>
    </xdr:from>
    <xdr:to>
      <xdr:col>23</xdr:col>
      <xdr:colOff>568325</xdr:colOff>
      <xdr:row>77</xdr:row>
      <xdr:rowOff>143213</xdr:rowOff>
    </xdr:to>
    <xdr:sp macro="" textlink="">
      <xdr:nvSpPr>
        <xdr:cNvPr id="622" name="円/楕円 621"/>
        <xdr:cNvSpPr/>
      </xdr:nvSpPr>
      <xdr:spPr>
        <a:xfrm>
          <a:off x="16268700" y="132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20040</xdr:rowOff>
    </xdr:from>
    <xdr:ext cx="534377" cy="259045"/>
    <xdr:sp macro="" textlink="">
      <xdr:nvSpPr>
        <xdr:cNvPr id="623" name="公債費該当値テキスト"/>
        <xdr:cNvSpPr txBox="1"/>
      </xdr:nvSpPr>
      <xdr:spPr>
        <a:xfrm>
          <a:off x="16370300" y="132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34804</xdr:rowOff>
    </xdr:from>
    <xdr:to>
      <xdr:col>22</xdr:col>
      <xdr:colOff>415925</xdr:colOff>
      <xdr:row>77</xdr:row>
      <xdr:rowOff>136404</xdr:rowOff>
    </xdr:to>
    <xdr:sp macro="" textlink="">
      <xdr:nvSpPr>
        <xdr:cNvPr id="624" name="円/楕円 623"/>
        <xdr:cNvSpPr/>
      </xdr:nvSpPr>
      <xdr:spPr>
        <a:xfrm>
          <a:off x="15430500" y="132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127531</xdr:rowOff>
    </xdr:from>
    <xdr:ext cx="534377" cy="259045"/>
    <xdr:sp macro="" textlink="">
      <xdr:nvSpPr>
        <xdr:cNvPr id="625" name="テキスト ボックス 624"/>
        <xdr:cNvSpPr txBox="1"/>
      </xdr:nvSpPr>
      <xdr:spPr>
        <a:xfrm>
          <a:off x="15214111" y="133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47850</xdr:rowOff>
    </xdr:from>
    <xdr:to>
      <xdr:col>21</xdr:col>
      <xdr:colOff>212725</xdr:colOff>
      <xdr:row>77</xdr:row>
      <xdr:rowOff>149450</xdr:rowOff>
    </xdr:to>
    <xdr:sp macro="" textlink="">
      <xdr:nvSpPr>
        <xdr:cNvPr id="626" name="円/楕円 625"/>
        <xdr:cNvSpPr/>
      </xdr:nvSpPr>
      <xdr:spPr>
        <a:xfrm>
          <a:off x="14541500" y="132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140577</xdr:rowOff>
    </xdr:from>
    <xdr:ext cx="534377" cy="259045"/>
    <xdr:sp macro="" textlink="">
      <xdr:nvSpPr>
        <xdr:cNvPr id="627" name="テキスト ボックス 626"/>
        <xdr:cNvSpPr txBox="1"/>
      </xdr:nvSpPr>
      <xdr:spPr>
        <a:xfrm>
          <a:off x="14325111" y="1334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43540</xdr:rowOff>
    </xdr:from>
    <xdr:to>
      <xdr:col>20</xdr:col>
      <xdr:colOff>9525</xdr:colOff>
      <xdr:row>77</xdr:row>
      <xdr:rowOff>145140</xdr:rowOff>
    </xdr:to>
    <xdr:sp macro="" textlink="">
      <xdr:nvSpPr>
        <xdr:cNvPr id="628" name="円/楕円 627"/>
        <xdr:cNvSpPr/>
      </xdr:nvSpPr>
      <xdr:spPr>
        <a:xfrm>
          <a:off x="13652500" y="132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136267</xdr:rowOff>
    </xdr:from>
    <xdr:ext cx="534377" cy="259045"/>
    <xdr:sp macro="" textlink="">
      <xdr:nvSpPr>
        <xdr:cNvPr id="629" name="テキスト ボックス 628"/>
        <xdr:cNvSpPr txBox="1"/>
      </xdr:nvSpPr>
      <xdr:spPr>
        <a:xfrm>
          <a:off x="13436111" y="133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39229</xdr:rowOff>
    </xdr:from>
    <xdr:to>
      <xdr:col>18</xdr:col>
      <xdr:colOff>492125</xdr:colOff>
      <xdr:row>77</xdr:row>
      <xdr:rowOff>140829</xdr:rowOff>
    </xdr:to>
    <xdr:sp macro="" textlink="">
      <xdr:nvSpPr>
        <xdr:cNvPr id="630" name="円/楕円 629"/>
        <xdr:cNvSpPr/>
      </xdr:nvSpPr>
      <xdr:spPr>
        <a:xfrm>
          <a:off x="12763500" y="132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131956</xdr:rowOff>
    </xdr:from>
    <xdr:ext cx="534377" cy="259045"/>
    <xdr:sp macro="" textlink="">
      <xdr:nvSpPr>
        <xdr:cNvPr id="631" name="テキスト ボックス 630"/>
        <xdr:cNvSpPr txBox="1"/>
      </xdr:nvSpPr>
      <xdr:spPr>
        <a:xfrm>
          <a:off x="12547111" y="133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81445</xdr:rowOff>
    </xdr:from>
    <xdr:to>
      <xdr:col>23</xdr:col>
      <xdr:colOff>517525</xdr:colOff>
      <xdr:row>97</xdr:row>
      <xdr:rowOff>124746</xdr:rowOff>
    </xdr:to>
    <xdr:cxnSp macro="">
      <xdr:nvCxnSpPr>
        <xdr:cNvPr id="660" name="直線コネクタ 659"/>
        <xdr:cNvCxnSpPr/>
      </xdr:nvCxnSpPr>
      <xdr:spPr>
        <a:xfrm flipV="1">
          <a:off x="15481300" y="16712095"/>
          <a:ext cx="8382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69614</xdr:rowOff>
    </xdr:from>
    <xdr:to>
      <xdr:col>22</xdr:col>
      <xdr:colOff>365125</xdr:colOff>
      <xdr:row>97</xdr:row>
      <xdr:rowOff>124746</xdr:rowOff>
    </xdr:to>
    <xdr:cxnSp macro="">
      <xdr:nvCxnSpPr>
        <xdr:cNvPr id="663" name="直線コネクタ 662"/>
        <xdr:cNvCxnSpPr/>
      </xdr:nvCxnSpPr>
      <xdr:spPr>
        <a:xfrm>
          <a:off x="14592300" y="16700264"/>
          <a:ext cx="889000" cy="5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69614</xdr:rowOff>
    </xdr:from>
    <xdr:to>
      <xdr:col>21</xdr:col>
      <xdr:colOff>161925</xdr:colOff>
      <xdr:row>98</xdr:row>
      <xdr:rowOff>10961</xdr:rowOff>
    </xdr:to>
    <xdr:cxnSp macro="">
      <xdr:nvCxnSpPr>
        <xdr:cNvPr id="666" name="直線コネクタ 665"/>
        <xdr:cNvCxnSpPr/>
      </xdr:nvCxnSpPr>
      <xdr:spPr>
        <a:xfrm flipV="1">
          <a:off x="13703300" y="16700264"/>
          <a:ext cx="889000" cy="1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10961</xdr:rowOff>
    </xdr:from>
    <xdr:to>
      <xdr:col>19</xdr:col>
      <xdr:colOff>644525</xdr:colOff>
      <xdr:row>98</xdr:row>
      <xdr:rowOff>48013</xdr:rowOff>
    </xdr:to>
    <xdr:cxnSp macro="">
      <xdr:nvCxnSpPr>
        <xdr:cNvPr id="669" name="直線コネクタ 668"/>
        <xdr:cNvCxnSpPr/>
      </xdr:nvCxnSpPr>
      <xdr:spPr>
        <a:xfrm flipV="1">
          <a:off x="12814300" y="16813061"/>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30645</xdr:rowOff>
    </xdr:from>
    <xdr:to>
      <xdr:col>23</xdr:col>
      <xdr:colOff>568325</xdr:colOff>
      <xdr:row>97</xdr:row>
      <xdr:rowOff>132245</xdr:rowOff>
    </xdr:to>
    <xdr:sp macro="" textlink="">
      <xdr:nvSpPr>
        <xdr:cNvPr id="679" name="円/楕円 678"/>
        <xdr:cNvSpPr/>
      </xdr:nvSpPr>
      <xdr:spPr>
        <a:xfrm>
          <a:off x="16268700" y="166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53522</xdr:rowOff>
    </xdr:from>
    <xdr:ext cx="534377" cy="259045"/>
    <xdr:sp macro="" textlink="">
      <xdr:nvSpPr>
        <xdr:cNvPr id="680" name="積立金該当値テキスト"/>
        <xdr:cNvSpPr txBox="1"/>
      </xdr:nvSpPr>
      <xdr:spPr>
        <a:xfrm>
          <a:off x="16370300" y="165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73946</xdr:rowOff>
    </xdr:from>
    <xdr:to>
      <xdr:col>22</xdr:col>
      <xdr:colOff>415925</xdr:colOff>
      <xdr:row>98</xdr:row>
      <xdr:rowOff>4096</xdr:rowOff>
    </xdr:to>
    <xdr:sp macro="" textlink="">
      <xdr:nvSpPr>
        <xdr:cNvPr id="681" name="円/楕円 680"/>
        <xdr:cNvSpPr/>
      </xdr:nvSpPr>
      <xdr:spPr>
        <a:xfrm>
          <a:off x="15430500" y="1670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166673</xdr:rowOff>
    </xdr:from>
    <xdr:ext cx="534377" cy="259045"/>
    <xdr:sp macro="" textlink="">
      <xdr:nvSpPr>
        <xdr:cNvPr id="682" name="テキスト ボックス 681"/>
        <xdr:cNvSpPr txBox="1"/>
      </xdr:nvSpPr>
      <xdr:spPr>
        <a:xfrm>
          <a:off x="15214111" y="1679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18814</xdr:rowOff>
    </xdr:from>
    <xdr:to>
      <xdr:col>21</xdr:col>
      <xdr:colOff>212725</xdr:colOff>
      <xdr:row>97</xdr:row>
      <xdr:rowOff>120414</xdr:rowOff>
    </xdr:to>
    <xdr:sp macro="" textlink="">
      <xdr:nvSpPr>
        <xdr:cNvPr id="683" name="円/楕円 682"/>
        <xdr:cNvSpPr/>
      </xdr:nvSpPr>
      <xdr:spPr>
        <a:xfrm>
          <a:off x="14541500" y="166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111541</xdr:rowOff>
    </xdr:from>
    <xdr:ext cx="534377" cy="259045"/>
    <xdr:sp macro="" textlink="">
      <xdr:nvSpPr>
        <xdr:cNvPr id="684" name="テキスト ボックス 683"/>
        <xdr:cNvSpPr txBox="1"/>
      </xdr:nvSpPr>
      <xdr:spPr>
        <a:xfrm>
          <a:off x="14325111" y="1674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131611</xdr:rowOff>
    </xdr:from>
    <xdr:to>
      <xdr:col>20</xdr:col>
      <xdr:colOff>9525</xdr:colOff>
      <xdr:row>98</xdr:row>
      <xdr:rowOff>61761</xdr:rowOff>
    </xdr:to>
    <xdr:sp macro="" textlink="">
      <xdr:nvSpPr>
        <xdr:cNvPr id="685" name="円/楕円 684"/>
        <xdr:cNvSpPr/>
      </xdr:nvSpPr>
      <xdr:spPr>
        <a:xfrm>
          <a:off x="13652500" y="16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52888</xdr:rowOff>
    </xdr:from>
    <xdr:ext cx="534377" cy="259045"/>
    <xdr:sp macro="" textlink="">
      <xdr:nvSpPr>
        <xdr:cNvPr id="686" name="テキスト ボックス 685"/>
        <xdr:cNvSpPr txBox="1"/>
      </xdr:nvSpPr>
      <xdr:spPr>
        <a:xfrm>
          <a:off x="13436111" y="1685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168663</xdr:rowOff>
    </xdr:from>
    <xdr:to>
      <xdr:col>18</xdr:col>
      <xdr:colOff>492125</xdr:colOff>
      <xdr:row>98</xdr:row>
      <xdr:rowOff>98813</xdr:rowOff>
    </xdr:to>
    <xdr:sp macro="" textlink="">
      <xdr:nvSpPr>
        <xdr:cNvPr id="687" name="円/楕円 686"/>
        <xdr:cNvSpPr/>
      </xdr:nvSpPr>
      <xdr:spPr>
        <a:xfrm>
          <a:off x="12763500" y="16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89940</xdr:rowOff>
    </xdr:from>
    <xdr:ext cx="469744" cy="259045"/>
    <xdr:sp macro="" textlink="">
      <xdr:nvSpPr>
        <xdr:cNvPr id="688" name="テキスト ボックス 687"/>
        <xdr:cNvSpPr txBox="1"/>
      </xdr:nvSpPr>
      <xdr:spPr>
        <a:xfrm>
          <a:off x="12579427" y="1689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2" name="直線コネクタ 77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5" name="直線コネクタ 77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8" name="直線コネクタ 77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1" name="直線コネクタ 78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1" name="円/楕円 79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3" name="円/楕円 79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4" name="テキスト ボックス 79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5" name="円/楕円 79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6" name="テキスト ボックス 79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7" name="円/楕円 79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8" name="テキスト ボックス 79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9" name="円/楕円 79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0" name="テキスト ボックス 79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117983</xdr:rowOff>
    </xdr:from>
    <xdr:to>
      <xdr:col>32</xdr:col>
      <xdr:colOff>187325</xdr:colOff>
      <xdr:row>75</xdr:row>
      <xdr:rowOff>139380</xdr:rowOff>
    </xdr:to>
    <xdr:cxnSp macro="">
      <xdr:nvCxnSpPr>
        <xdr:cNvPr id="828" name="直線コネクタ 827"/>
        <xdr:cNvCxnSpPr/>
      </xdr:nvCxnSpPr>
      <xdr:spPr>
        <a:xfrm flipV="1">
          <a:off x="21323300" y="12976733"/>
          <a:ext cx="8382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139380</xdr:rowOff>
    </xdr:from>
    <xdr:to>
      <xdr:col>31</xdr:col>
      <xdr:colOff>34925</xdr:colOff>
      <xdr:row>76</xdr:row>
      <xdr:rowOff>24692</xdr:rowOff>
    </xdr:to>
    <xdr:cxnSp macro="">
      <xdr:nvCxnSpPr>
        <xdr:cNvPr id="831" name="直線コネクタ 830"/>
        <xdr:cNvCxnSpPr/>
      </xdr:nvCxnSpPr>
      <xdr:spPr>
        <a:xfrm flipV="1">
          <a:off x="20434300" y="12998130"/>
          <a:ext cx="889000" cy="5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8666</xdr:rowOff>
    </xdr:from>
    <xdr:to>
      <xdr:col>29</xdr:col>
      <xdr:colOff>517525</xdr:colOff>
      <xdr:row>76</xdr:row>
      <xdr:rowOff>24692</xdr:rowOff>
    </xdr:to>
    <xdr:cxnSp macro="">
      <xdr:nvCxnSpPr>
        <xdr:cNvPr id="834" name="直線コネクタ 833"/>
        <xdr:cNvCxnSpPr/>
      </xdr:nvCxnSpPr>
      <xdr:spPr>
        <a:xfrm>
          <a:off x="19545300" y="13038866"/>
          <a:ext cx="8890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66456</xdr:rowOff>
    </xdr:from>
    <xdr:to>
      <xdr:col>28</xdr:col>
      <xdr:colOff>314325</xdr:colOff>
      <xdr:row>76</xdr:row>
      <xdr:rowOff>8666</xdr:rowOff>
    </xdr:to>
    <xdr:cxnSp macro="">
      <xdr:nvCxnSpPr>
        <xdr:cNvPr id="837" name="直線コネクタ 836"/>
        <xdr:cNvCxnSpPr/>
      </xdr:nvCxnSpPr>
      <xdr:spPr>
        <a:xfrm>
          <a:off x="18656300" y="12925206"/>
          <a:ext cx="889000" cy="1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67183</xdr:rowOff>
    </xdr:from>
    <xdr:to>
      <xdr:col>32</xdr:col>
      <xdr:colOff>238125</xdr:colOff>
      <xdr:row>75</xdr:row>
      <xdr:rowOff>168783</xdr:rowOff>
    </xdr:to>
    <xdr:sp macro="" textlink="">
      <xdr:nvSpPr>
        <xdr:cNvPr id="847" name="円/楕円 846"/>
        <xdr:cNvSpPr/>
      </xdr:nvSpPr>
      <xdr:spPr>
        <a:xfrm>
          <a:off x="22110700" y="12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90060</xdr:rowOff>
    </xdr:from>
    <xdr:ext cx="534377" cy="259045"/>
    <xdr:sp macro="" textlink="">
      <xdr:nvSpPr>
        <xdr:cNvPr id="848" name="繰出金該当値テキスト"/>
        <xdr:cNvSpPr txBox="1"/>
      </xdr:nvSpPr>
      <xdr:spPr>
        <a:xfrm>
          <a:off x="22212300" y="1277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88580</xdr:rowOff>
    </xdr:from>
    <xdr:to>
      <xdr:col>31</xdr:col>
      <xdr:colOff>85725</xdr:colOff>
      <xdr:row>76</xdr:row>
      <xdr:rowOff>18731</xdr:rowOff>
    </xdr:to>
    <xdr:sp macro="" textlink="">
      <xdr:nvSpPr>
        <xdr:cNvPr id="849" name="円/楕円 848"/>
        <xdr:cNvSpPr/>
      </xdr:nvSpPr>
      <xdr:spPr>
        <a:xfrm>
          <a:off x="21272500" y="129473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9858</xdr:rowOff>
    </xdr:from>
    <xdr:ext cx="534377" cy="259045"/>
    <xdr:sp macro="" textlink="">
      <xdr:nvSpPr>
        <xdr:cNvPr id="850" name="テキスト ボックス 849"/>
        <xdr:cNvSpPr txBox="1"/>
      </xdr:nvSpPr>
      <xdr:spPr>
        <a:xfrm>
          <a:off x="21056111" y="1304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145342</xdr:rowOff>
    </xdr:from>
    <xdr:to>
      <xdr:col>29</xdr:col>
      <xdr:colOff>568325</xdr:colOff>
      <xdr:row>76</xdr:row>
      <xdr:rowOff>75492</xdr:rowOff>
    </xdr:to>
    <xdr:sp macro="" textlink="">
      <xdr:nvSpPr>
        <xdr:cNvPr id="851" name="円/楕円 850"/>
        <xdr:cNvSpPr/>
      </xdr:nvSpPr>
      <xdr:spPr>
        <a:xfrm>
          <a:off x="20383500" y="130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66619</xdr:rowOff>
    </xdr:from>
    <xdr:ext cx="534377" cy="259045"/>
    <xdr:sp macro="" textlink="">
      <xdr:nvSpPr>
        <xdr:cNvPr id="852" name="テキスト ボックス 851"/>
        <xdr:cNvSpPr txBox="1"/>
      </xdr:nvSpPr>
      <xdr:spPr>
        <a:xfrm>
          <a:off x="20167111" y="130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129316</xdr:rowOff>
    </xdr:from>
    <xdr:to>
      <xdr:col>28</xdr:col>
      <xdr:colOff>365125</xdr:colOff>
      <xdr:row>76</xdr:row>
      <xdr:rowOff>59466</xdr:rowOff>
    </xdr:to>
    <xdr:sp macro="" textlink="">
      <xdr:nvSpPr>
        <xdr:cNvPr id="853" name="円/楕円 852"/>
        <xdr:cNvSpPr/>
      </xdr:nvSpPr>
      <xdr:spPr>
        <a:xfrm>
          <a:off x="19494500" y="129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50593</xdr:rowOff>
    </xdr:from>
    <xdr:ext cx="534377" cy="259045"/>
    <xdr:sp macro="" textlink="">
      <xdr:nvSpPr>
        <xdr:cNvPr id="854" name="テキスト ボックス 853"/>
        <xdr:cNvSpPr txBox="1"/>
      </xdr:nvSpPr>
      <xdr:spPr>
        <a:xfrm>
          <a:off x="19278111" y="1308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15656</xdr:rowOff>
    </xdr:from>
    <xdr:to>
      <xdr:col>27</xdr:col>
      <xdr:colOff>161925</xdr:colOff>
      <xdr:row>75</xdr:row>
      <xdr:rowOff>117256</xdr:rowOff>
    </xdr:to>
    <xdr:sp macro="" textlink="">
      <xdr:nvSpPr>
        <xdr:cNvPr id="855" name="円/楕円 854"/>
        <xdr:cNvSpPr/>
      </xdr:nvSpPr>
      <xdr:spPr>
        <a:xfrm>
          <a:off x="18605500" y="1287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133783</xdr:rowOff>
    </xdr:from>
    <xdr:ext cx="534377" cy="259045"/>
    <xdr:sp macro="" textlink="">
      <xdr:nvSpPr>
        <xdr:cNvPr id="856" name="テキスト ボックス 855"/>
        <xdr:cNvSpPr txBox="1"/>
      </xdr:nvSpPr>
      <xdr:spPr>
        <a:xfrm>
          <a:off x="18389111" y="1264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住民一人当たりのコスト（性質別）のうち、公債費は</a:t>
          </a:r>
          <a:r>
            <a:rPr kumimoji="1" lang="en-US" altLang="ja-JP" sz="1300">
              <a:solidFill>
                <a:schemeClr val="dk1"/>
              </a:solidFill>
              <a:effectLst/>
              <a:latin typeface="+mn-lt"/>
              <a:ea typeface="+mn-ea"/>
              <a:cs typeface="+mn-cs"/>
            </a:rPr>
            <a:t>21,396</a:t>
          </a:r>
          <a:r>
            <a:rPr kumimoji="1" lang="ja-JP" altLang="ja-JP" sz="1300">
              <a:solidFill>
                <a:schemeClr val="dk1"/>
              </a:solidFill>
              <a:effectLst/>
              <a:latin typeface="+mn-lt"/>
              <a:ea typeface="+mn-ea"/>
              <a:cs typeface="+mn-cs"/>
            </a:rPr>
            <a:t>円で、前年度と比較して</a:t>
          </a:r>
          <a:r>
            <a:rPr kumimoji="1" lang="en-US" altLang="ja-JP" sz="1300">
              <a:solidFill>
                <a:schemeClr val="dk1"/>
              </a:solidFill>
              <a:effectLst/>
              <a:latin typeface="+mn-lt"/>
              <a:ea typeface="+mn-ea"/>
              <a:cs typeface="+mn-cs"/>
            </a:rPr>
            <a:t>417</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％）減少した。これは、既往債の償還が進んでいるためであり、引き続き、類似団体平均を大きく下回って推移している。また、普通建設事業費は</a:t>
          </a:r>
          <a:r>
            <a:rPr kumimoji="1" lang="en-US" altLang="ja-JP" sz="1300">
              <a:solidFill>
                <a:schemeClr val="dk1"/>
              </a:solidFill>
              <a:effectLst/>
              <a:latin typeface="+mn-lt"/>
              <a:ea typeface="+mn-ea"/>
              <a:cs typeface="+mn-cs"/>
            </a:rPr>
            <a:t>25,132</a:t>
          </a:r>
          <a:r>
            <a:rPr kumimoji="1" lang="ja-JP" altLang="ja-JP" sz="1300">
              <a:solidFill>
                <a:schemeClr val="dk1"/>
              </a:solidFill>
              <a:effectLst/>
              <a:latin typeface="+mn-lt"/>
              <a:ea typeface="+mn-ea"/>
              <a:cs typeface="+mn-cs"/>
            </a:rPr>
            <a:t>円で、前年度と比較して</a:t>
          </a:r>
          <a:r>
            <a:rPr kumimoji="1" lang="en-US" altLang="ja-JP" sz="1300">
              <a:solidFill>
                <a:schemeClr val="dk1"/>
              </a:solidFill>
              <a:effectLst/>
              <a:latin typeface="+mn-lt"/>
              <a:ea typeface="+mn-ea"/>
              <a:cs typeface="+mn-cs"/>
            </a:rPr>
            <a:t>3,754</a:t>
          </a:r>
          <a:r>
            <a:rPr kumimoji="1" lang="ja-JP" altLang="ja-JP" sz="1300">
              <a:solidFill>
                <a:schemeClr val="dk1"/>
              </a:solidFill>
              <a:effectLst/>
              <a:latin typeface="+mn-lt"/>
              <a:ea typeface="+mn-ea"/>
              <a:cs typeface="+mn-cs"/>
            </a:rPr>
            <a:t>万円（</a:t>
          </a:r>
          <a:r>
            <a:rPr kumimoji="1" lang="en-US" altLang="ja-JP" sz="1300">
              <a:solidFill>
                <a:schemeClr val="dk1"/>
              </a:solidFill>
              <a:effectLst/>
              <a:latin typeface="+mn-lt"/>
              <a:ea typeface="+mn-ea"/>
              <a:cs typeface="+mn-cs"/>
            </a:rPr>
            <a:t>17.6</a:t>
          </a:r>
          <a:r>
            <a:rPr kumimoji="1" lang="ja-JP" altLang="ja-JP" sz="1300">
              <a:solidFill>
                <a:schemeClr val="dk1"/>
              </a:solidFill>
              <a:effectLst/>
              <a:latin typeface="+mn-lt"/>
              <a:ea typeface="+mn-ea"/>
              <a:cs typeface="+mn-cs"/>
            </a:rPr>
            <a:t>％）増加したものの、経年比較では、類似団体平均を大きく下回って推移してい（る。</a:t>
          </a:r>
          <a:endParaRPr lang="ja-JP" altLang="ja-JP" sz="1300">
            <a:effectLst/>
          </a:endParaRPr>
        </a:p>
        <a:p>
          <a:r>
            <a:rPr kumimoji="1" lang="ja-JP" altLang="ja-JP" sz="1300">
              <a:solidFill>
                <a:schemeClr val="dk1"/>
              </a:solidFill>
              <a:effectLst/>
              <a:latin typeface="+mn-lt"/>
              <a:ea typeface="+mn-ea"/>
              <a:cs typeface="+mn-cs"/>
            </a:rPr>
            <a:t>　一方で、扶助費は</a:t>
          </a:r>
          <a:r>
            <a:rPr kumimoji="1" lang="en-US" altLang="ja-JP" sz="1300">
              <a:solidFill>
                <a:schemeClr val="dk1"/>
              </a:solidFill>
              <a:effectLst/>
              <a:latin typeface="+mn-lt"/>
              <a:ea typeface="+mn-ea"/>
              <a:cs typeface="+mn-cs"/>
            </a:rPr>
            <a:t>113,401</a:t>
          </a:r>
          <a:r>
            <a:rPr kumimoji="1" lang="ja-JP" altLang="ja-JP" sz="1300">
              <a:solidFill>
                <a:schemeClr val="dk1"/>
              </a:solidFill>
              <a:effectLst/>
              <a:latin typeface="+mn-lt"/>
              <a:ea typeface="+mn-ea"/>
              <a:cs typeface="+mn-cs"/>
            </a:rPr>
            <a:t>円で、前年度と比較して</a:t>
          </a:r>
          <a:r>
            <a:rPr kumimoji="1" lang="en-US" altLang="ja-JP" sz="1300">
              <a:solidFill>
                <a:schemeClr val="dk1"/>
              </a:solidFill>
              <a:effectLst/>
              <a:latin typeface="+mn-lt"/>
              <a:ea typeface="+mn-ea"/>
              <a:cs typeface="+mn-cs"/>
            </a:rPr>
            <a:t>6,240</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5.8</a:t>
          </a:r>
          <a:r>
            <a:rPr kumimoji="1" lang="ja-JP" altLang="ja-JP" sz="1300">
              <a:solidFill>
                <a:schemeClr val="dk1"/>
              </a:solidFill>
              <a:effectLst/>
              <a:latin typeface="+mn-lt"/>
              <a:ea typeface="+mn-ea"/>
              <a:cs typeface="+mn-cs"/>
            </a:rPr>
            <a:t>％）増加し、類似団体内順位は全</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団体中</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位となっている。経年比較をみても、類似団体平均を大きく上回って推移している。また、補助費等は</a:t>
          </a:r>
          <a:r>
            <a:rPr kumimoji="1" lang="en-US" altLang="ja-JP" sz="1300">
              <a:solidFill>
                <a:schemeClr val="dk1"/>
              </a:solidFill>
              <a:effectLst/>
              <a:latin typeface="+mn-lt"/>
              <a:ea typeface="+mn-ea"/>
              <a:cs typeface="+mn-cs"/>
            </a:rPr>
            <a:t>52,458</a:t>
          </a:r>
          <a:r>
            <a:rPr kumimoji="1" lang="ja-JP" altLang="ja-JP" sz="1300">
              <a:solidFill>
                <a:schemeClr val="dk1"/>
              </a:solidFill>
              <a:effectLst/>
              <a:latin typeface="+mn-lt"/>
              <a:ea typeface="+mn-ea"/>
              <a:cs typeface="+mn-cs"/>
            </a:rPr>
            <a:t>円で、前年度と比較して</a:t>
          </a:r>
          <a:r>
            <a:rPr kumimoji="1" lang="en-US" altLang="ja-JP" sz="1300">
              <a:solidFill>
                <a:schemeClr val="dk1"/>
              </a:solidFill>
              <a:effectLst/>
              <a:latin typeface="+mn-lt"/>
              <a:ea typeface="+mn-ea"/>
              <a:cs typeface="+mn-cs"/>
            </a:rPr>
            <a:t>1,038</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％）増加し、引き続き、類似団体平均を上回って推移</a:t>
          </a:r>
          <a:r>
            <a:rPr kumimoji="1" lang="ja-JP" altLang="en-US" sz="1300">
              <a:solidFill>
                <a:schemeClr val="dk1"/>
              </a:solidFill>
              <a:effectLst/>
              <a:latin typeface="+mn-lt"/>
              <a:ea typeface="+mn-ea"/>
              <a:cs typeface="+mn-cs"/>
            </a:rPr>
            <a:t>している</a:t>
          </a:r>
          <a:r>
            <a:rPr kumimoji="1" lang="ja-JP" altLang="ja-JP" sz="1300">
              <a:solidFill>
                <a:schemeClr val="dk1"/>
              </a:solidFill>
              <a:effectLst/>
              <a:latin typeface="+mn-lt"/>
              <a:ea typeface="+mn-ea"/>
              <a:cs typeface="+mn-cs"/>
            </a:rPr>
            <a:t>。この他、繰出金は</a:t>
          </a:r>
          <a:r>
            <a:rPr kumimoji="1" lang="en-US" altLang="ja-JP" sz="1300">
              <a:solidFill>
                <a:schemeClr val="dk1"/>
              </a:solidFill>
              <a:effectLst/>
              <a:latin typeface="+mn-lt"/>
              <a:ea typeface="+mn-ea"/>
              <a:cs typeface="+mn-cs"/>
            </a:rPr>
            <a:t>43,450</a:t>
          </a:r>
          <a:r>
            <a:rPr kumimoji="1" lang="ja-JP" altLang="ja-JP" sz="1300">
              <a:solidFill>
                <a:schemeClr val="dk1"/>
              </a:solidFill>
              <a:effectLst/>
              <a:latin typeface="+mn-lt"/>
              <a:ea typeface="+mn-ea"/>
              <a:cs typeface="+mn-cs"/>
            </a:rPr>
            <a:t>円で、前年度と比較して</a:t>
          </a:r>
          <a:r>
            <a:rPr kumimoji="1" lang="en-US" altLang="ja-JP" sz="1300">
              <a:solidFill>
                <a:schemeClr val="dk1"/>
              </a:solidFill>
              <a:effectLst/>
              <a:latin typeface="+mn-lt"/>
              <a:ea typeface="+mn-ea"/>
              <a:cs typeface="+mn-cs"/>
            </a:rPr>
            <a:t>936</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％）増加し、類似団体平均を上回った。同様に、積立金についても、</a:t>
          </a:r>
          <a:r>
            <a:rPr kumimoji="1" lang="en-US" altLang="ja-JP" sz="1300">
              <a:solidFill>
                <a:schemeClr val="dk1"/>
              </a:solidFill>
              <a:effectLst/>
              <a:latin typeface="+mn-lt"/>
              <a:ea typeface="+mn-ea"/>
              <a:cs typeface="+mn-cs"/>
            </a:rPr>
            <a:t>16,058</a:t>
          </a:r>
          <a:r>
            <a:rPr kumimoji="1" lang="ja-JP" altLang="ja-JP" sz="1300">
              <a:solidFill>
                <a:schemeClr val="dk1"/>
              </a:solidFill>
              <a:effectLst/>
              <a:latin typeface="+mn-lt"/>
              <a:ea typeface="+mn-ea"/>
              <a:cs typeface="+mn-cs"/>
            </a:rPr>
            <a:t>円で、前年度と比較して</a:t>
          </a:r>
          <a:r>
            <a:rPr kumimoji="1" lang="en-US" altLang="ja-JP" sz="1300">
              <a:solidFill>
                <a:schemeClr val="dk1"/>
              </a:solidFill>
              <a:effectLst/>
              <a:latin typeface="+mn-lt"/>
              <a:ea typeface="+mn-ea"/>
              <a:cs typeface="+mn-cs"/>
            </a:rPr>
            <a:t>2,273</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16.5</a:t>
          </a:r>
          <a:r>
            <a:rPr kumimoji="1" lang="ja-JP" altLang="ja-JP" sz="1300">
              <a:solidFill>
                <a:schemeClr val="dk1"/>
              </a:solidFill>
              <a:effectLst/>
              <a:latin typeface="+mn-lt"/>
              <a:ea typeface="+mn-ea"/>
              <a:cs typeface="+mn-cs"/>
            </a:rPr>
            <a:t>％）増加し、類似団体平均を上回った。</a:t>
          </a:r>
          <a:endParaRPr lang="ja-JP" altLang="ja-JP" sz="1300">
            <a:effectLst/>
          </a:endParaRPr>
        </a:p>
        <a:p>
          <a:r>
            <a:rPr kumimoji="1" lang="ja-JP" altLang="ja-JP" sz="1300">
              <a:solidFill>
                <a:schemeClr val="dk1"/>
              </a:solidFill>
              <a:effectLst/>
              <a:latin typeface="+mn-lt"/>
              <a:ea typeface="+mn-ea"/>
              <a:cs typeface="+mn-cs"/>
            </a:rPr>
            <a:t>　公共施設やインフラ資産の老朽化の進行により、今後の普通建設事業費の拡大が予想されることから、より一層扶助費や補助費等の抑制に努めるとともに、整理統合</a:t>
          </a:r>
          <a:r>
            <a:rPr kumimoji="1" lang="ja-JP" altLang="en-US" sz="1300">
              <a:solidFill>
                <a:schemeClr val="dk1"/>
              </a:solidFill>
              <a:effectLst/>
              <a:latin typeface="+mn-lt"/>
              <a:ea typeface="+mn-ea"/>
              <a:cs typeface="+mn-cs"/>
            </a:rPr>
            <a:t>等による施設の最適化を図って</a:t>
          </a:r>
          <a:r>
            <a:rPr kumimoji="1" lang="ja-JP" altLang="ja-JP" sz="1300">
              <a:solidFill>
                <a:schemeClr val="dk1"/>
              </a:solidFill>
              <a:effectLst/>
              <a:latin typeface="+mn-lt"/>
              <a:ea typeface="+mn-ea"/>
              <a:cs typeface="+mn-cs"/>
            </a:rPr>
            <a:t>、普通建設事業費や維持補修費の削減に努め、持続的な財政</a:t>
          </a:r>
          <a:r>
            <a:rPr kumimoji="1" lang="ja-JP" altLang="en-US" sz="1300">
              <a:solidFill>
                <a:schemeClr val="dk1"/>
              </a:solidFill>
              <a:effectLst/>
              <a:latin typeface="+mn-lt"/>
              <a:ea typeface="+mn-ea"/>
              <a:cs typeface="+mn-cs"/>
            </a:rPr>
            <a:t>運営を行ってい</a:t>
          </a:r>
          <a:r>
            <a:rPr kumimoji="1" lang="ja-JP" altLang="ja-JP" sz="1300">
              <a:solidFill>
                <a:schemeClr val="dk1"/>
              </a:solidFill>
              <a:effectLst/>
              <a:latin typeface="+mn-lt"/>
              <a:ea typeface="+mn-ea"/>
              <a:cs typeface="+mn-cs"/>
            </a:rPr>
            <a:t>く。</a:t>
          </a:r>
          <a:endParaRPr lang="ja-JP" altLang="ja-JP" sz="1300">
            <a:effectLst/>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東京都羽村市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56,355
55,205
9.90
22,816,496
22,050,856
681,080
11,662,589
10,793,961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2540</xdr:rowOff>
    </xdr:from>
    <xdr:to>
      <xdr:col>6</xdr:col>
      <xdr:colOff>511175</xdr:colOff>
      <xdr:row>33</xdr:row>
      <xdr:rowOff>31496</xdr:rowOff>
    </xdr:to>
    <xdr:cxnSp macro="">
      <xdr:nvCxnSpPr>
        <xdr:cNvPr id="61" name="直線コネクタ 60"/>
        <xdr:cNvCxnSpPr/>
      </xdr:nvCxnSpPr>
      <xdr:spPr>
        <a:xfrm flipV="1">
          <a:off x="3797300" y="566039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31496</xdr:rowOff>
    </xdr:from>
    <xdr:to>
      <xdr:col>5</xdr:col>
      <xdr:colOff>358775</xdr:colOff>
      <xdr:row>33</xdr:row>
      <xdr:rowOff>113030</xdr:rowOff>
    </xdr:to>
    <xdr:cxnSp macro="">
      <xdr:nvCxnSpPr>
        <xdr:cNvPr id="64" name="直線コネクタ 63"/>
        <xdr:cNvCxnSpPr/>
      </xdr:nvCxnSpPr>
      <xdr:spPr>
        <a:xfrm flipV="1">
          <a:off x="2908300" y="5689346"/>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113030</xdr:rowOff>
    </xdr:from>
    <xdr:to>
      <xdr:col>4</xdr:col>
      <xdr:colOff>155575</xdr:colOff>
      <xdr:row>33</xdr:row>
      <xdr:rowOff>137414</xdr:rowOff>
    </xdr:to>
    <xdr:cxnSp macro="">
      <xdr:nvCxnSpPr>
        <xdr:cNvPr id="67" name="直線コネクタ 66"/>
        <xdr:cNvCxnSpPr/>
      </xdr:nvCxnSpPr>
      <xdr:spPr>
        <a:xfrm flipV="1">
          <a:off x="2019300" y="577088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81407</xdr:rowOff>
    </xdr:from>
    <xdr:to>
      <xdr:col>2</xdr:col>
      <xdr:colOff>638175</xdr:colOff>
      <xdr:row>33</xdr:row>
      <xdr:rowOff>137414</xdr:rowOff>
    </xdr:to>
    <xdr:cxnSp macro="">
      <xdr:nvCxnSpPr>
        <xdr:cNvPr id="70" name="直線コネクタ 69"/>
        <xdr:cNvCxnSpPr/>
      </xdr:nvCxnSpPr>
      <xdr:spPr>
        <a:xfrm>
          <a:off x="1130300" y="5567807"/>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123190</xdr:rowOff>
    </xdr:from>
    <xdr:to>
      <xdr:col>6</xdr:col>
      <xdr:colOff>561975</xdr:colOff>
      <xdr:row>33</xdr:row>
      <xdr:rowOff>53340</xdr:rowOff>
    </xdr:to>
    <xdr:sp macro="" textlink="">
      <xdr:nvSpPr>
        <xdr:cNvPr id="80" name="円/楕円 79"/>
        <xdr:cNvSpPr/>
      </xdr:nvSpPr>
      <xdr:spPr>
        <a:xfrm>
          <a:off x="45847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146067</xdr:rowOff>
    </xdr:from>
    <xdr:ext cx="469744" cy="259045"/>
    <xdr:sp macro="" textlink="">
      <xdr:nvSpPr>
        <xdr:cNvPr id="81" name="議会費該当値テキスト"/>
        <xdr:cNvSpPr txBox="1"/>
      </xdr:nvSpPr>
      <xdr:spPr>
        <a:xfrm>
          <a:off x="4686300"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152146</xdr:rowOff>
    </xdr:from>
    <xdr:to>
      <xdr:col>5</xdr:col>
      <xdr:colOff>409575</xdr:colOff>
      <xdr:row>33</xdr:row>
      <xdr:rowOff>82296</xdr:rowOff>
    </xdr:to>
    <xdr:sp macro="" textlink="">
      <xdr:nvSpPr>
        <xdr:cNvPr id="82" name="円/楕円 81"/>
        <xdr:cNvSpPr/>
      </xdr:nvSpPr>
      <xdr:spPr>
        <a:xfrm>
          <a:off x="3746500" y="56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98823</xdr:rowOff>
    </xdr:from>
    <xdr:ext cx="469744" cy="259045"/>
    <xdr:sp macro="" textlink="">
      <xdr:nvSpPr>
        <xdr:cNvPr id="83" name="テキスト ボックス 82"/>
        <xdr:cNvSpPr txBox="1"/>
      </xdr:nvSpPr>
      <xdr:spPr>
        <a:xfrm>
          <a:off x="3562427" y="54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62230</xdr:rowOff>
    </xdr:from>
    <xdr:to>
      <xdr:col>4</xdr:col>
      <xdr:colOff>206375</xdr:colOff>
      <xdr:row>33</xdr:row>
      <xdr:rowOff>163830</xdr:rowOff>
    </xdr:to>
    <xdr:sp macro="" textlink="">
      <xdr:nvSpPr>
        <xdr:cNvPr id="84" name="円/楕円 83"/>
        <xdr:cNvSpPr/>
      </xdr:nvSpPr>
      <xdr:spPr>
        <a:xfrm>
          <a:off x="2857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8907</xdr:rowOff>
    </xdr:from>
    <xdr:ext cx="469744" cy="259045"/>
    <xdr:sp macro="" textlink="">
      <xdr:nvSpPr>
        <xdr:cNvPr id="85" name="テキスト ボックス 84"/>
        <xdr:cNvSpPr txBox="1"/>
      </xdr:nvSpPr>
      <xdr:spPr>
        <a:xfrm>
          <a:off x="2673427"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86614</xdr:rowOff>
    </xdr:from>
    <xdr:to>
      <xdr:col>3</xdr:col>
      <xdr:colOff>3175</xdr:colOff>
      <xdr:row>34</xdr:row>
      <xdr:rowOff>16764</xdr:rowOff>
    </xdr:to>
    <xdr:sp macro="" textlink="">
      <xdr:nvSpPr>
        <xdr:cNvPr id="86" name="円/楕円 85"/>
        <xdr:cNvSpPr/>
      </xdr:nvSpPr>
      <xdr:spPr>
        <a:xfrm>
          <a:off x="1968500" y="57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33291</xdr:rowOff>
    </xdr:from>
    <xdr:ext cx="469744" cy="259045"/>
    <xdr:sp macro="" textlink="">
      <xdr:nvSpPr>
        <xdr:cNvPr id="87" name="テキスト ボックス 86"/>
        <xdr:cNvSpPr txBox="1"/>
      </xdr:nvSpPr>
      <xdr:spPr>
        <a:xfrm>
          <a:off x="1784427" y="551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30607</xdr:rowOff>
    </xdr:from>
    <xdr:to>
      <xdr:col>1</xdr:col>
      <xdr:colOff>485775</xdr:colOff>
      <xdr:row>32</xdr:row>
      <xdr:rowOff>132207</xdr:rowOff>
    </xdr:to>
    <xdr:sp macro="" textlink="">
      <xdr:nvSpPr>
        <xdr:cNvPr id="88" name="円/楕円 87"/>
        <xdr:cNvSpPr/>
      </xdr:nvSpPr>
      <xdr:spPr>
        <a:xfrm>
          <a:off x="1079500" y="551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148734</xdr:rowOff>
    </xdr:from>
    <xdr:ext cx="469744" cy="259045"/>
    <xdr:sp macro="" textlink="">
      <xdr:nvSpPr>
        <xdr:cNvPr id="89" name="テキスト ボックス 88"/>
        <xdr:cNvSpPr txBox="1"/>
      </xdr:nvSpPr>
      <xdr:spPr>
        <a:xfrm>
          <a:off x="895427" y="529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20796</xdr:rowOff>
    </xdr:from>
    <xdr:to>
      <xdr:col>6</xdr:col>
      <xdr:colOff>511175</xdr:colOff>
      <xdr:row>56</xdr:row>
      <xdr:rowOff>96789</xdr:rowOff>
    </xdr:to>
    <xdr:cxnSp macro="">
      <xdr:nvCxnSpPr>
        <xdr:cNvPr id="121" name="直線コネクタ 120"/>
        <xdr:cNvCxnSpPr/>
      </xdr:nvCxnSpPr>
      <xdr:spPr>
        <a:xfrm>
          <a:off x="3797300" y="9621996"/>
          <a:ext cx="838200" cy="7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20796</xdr:rowOff>
    </xdr:from>
    <xdr:to>
      <xdr:col>5</xdr:col>
      <xdr:colOff>358775</xdr:colOff>
      <xdr:row>56</xdr:row>
      <xdr:rowOff>38463</xdr:rowOff>
    </xdr:to>
    <xdr:cxnSp macro="">
      <xdr:nvCxnSpPr>
        <xdr:cNvPr id="124" name="直線コネクタ 123"/>
        <xdr:cNvCxnSpPr/>
      </xdr:nvCxnSpPr>
      <xdr:spPr>
        <a:xfrm flipV="1">
          <a:off x="2908300" y="9621996"/>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38463</xdr:rowOff>
    </xdr:from>
    <xdr:to>
      <xdr:col>4</xdr:col>
      <xdr:colOff>155575</xdr:colOff>
      <xdr:row>57</xdr:row>
      <xdr:rowOff>36993</xdr:rowOff>
    </xdr:to>
    <xdr:cxnSp macro="">
      <xdr:nvCxnSpPr>
        <xdr:cNvPr id="127" name="直線コネクタ 126"/>
        <xdr:cNvCxnSpPr/>
      </xdr:nvCxnSpPr>
      <xdr:spPr>
        <a:xfrm flipV="1">
          <a:off x="2019300" y="9639663"/>
          <a:ext cx="889000" cy="16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10916</xdr:rowOff>
    </xdr:from>
    <xdr:to>
      <xdr:col>2</xdr:col>
      <xdr:colOff>638175</xdr:colOff>
      <xdr:row>57</xdr:row>
      <xdr:rowOff>36993</xdr:rowOff>
    </xdr:to>
    <xdr:cxnSp macro="">
      <xdr:nvCxnSpPr>
        <xdr:cNvPr id="130" name="直線コネクタ 129"/>
        <xdr:cNvCxnSpPr/>
      </xdr:nvCxnSpPr>
      <xdr:spPr>
        <a:xfrm>
          <a:off x="1130300" y="9783566"/>
          <a:ext cx="889000" cy="2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45989</xdr:rowOff>
    </xdr:from>
    <xdr:to>
      <xdr:col>6</xdr:col>
      <xdr:colOff>561975</xdr:colOff>
      <xdr:row>56</xdr:row>
      <xdr:rowOff>147589</xdr:rowOff>
    </xdr:to>
    <xdr:sp macro="" textlink="">
      <xdr:nvSpPr>
        <xdr:cNvPr id="140" name="円/楕円 139"/>
        <xdr:cNvSpPr/>
      </xdr:nvSpPr>
      <xdr:spPr>
        <a:xfrm>
          <a:off x="4584700" y="96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24416</xdr:rowOff>
    </xdr:from>
    <xdr:ext cx="534377" cy="259045"/>
    <xdr:sp macro="" textlink="">
      <xdr:nvSpPr>
        <xdr:cNvPr id="141" name="総務費該当値テキスト"/>
        <xdr:cNvSpPr txBox="1"/>
      </xdr:nvSpPr>
      <xdr:spPr>
        <a:xfrm>
          <a:off x="4686300" y="962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51,628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141446</xdr:rowOff>
    </xdr:from>
    <xdr:to>
      <xdr:col>5</xdr:col>
      <xdr:colOff>409575</xdr:colOff>
      <xdr:row>56</xdr:row>
      <xdr:rowOff>71596</xdr:rowOff>
    </xdr:to>
    <xdr:sp macro="" textlink="">
      <xdr:nvSpPr>
        <xdr:cNvPr id="142" name="円/楕円 141"/>
        <xdr:cNvSpPr/>
      </xdr:nvSpPr>
      <xdr:spPr>
        <a:xfrm>
          <a:off x="3746500" y="95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62723</xdr:rowOff>
    </xdr:from>
    <xdr:ext cx="534377" cy="259045"/>
    <xdr:sp macro="" textlink="">
      <xdr:nvSpPr>
        <xdr:cNvPr id="143" name="テキスト ボックス 142"/>
        <xdr:cNvSpPr txBox="1"/>
      </xdr:nvSpPr>
      <xdr:spPr>
        <a:xfrm>
          <a:off x="3530111" y="96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159113</xdr:rowOff>
    </xdr:from>
    <xdr:to>
      <xdr:col>4</xdr:col>
      <xdr:colOff>206375</xdr:colOff>
      <xdr:row>56</xdr:row>
      <xdr:rowOff>89263</xdr:rowOff>
    </xdr:to>
    <xdr:sp macro="" textlink="">
      <xdr:nvSpPr>
        <xdr:cNvPr id="144" name="円/楕円 143"/>
        <xdr:cNvSpPr/>
      </xdr:nvSpPr>
      <xdr:spPr>
        <a:xfrm>
          <a:off x="2857500" y="95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80390</xdr:rowOff>
    </xdr:from>
    <xdr:ext cx="534377" cy="259045"/>
    <xdr:sp macro="" textlink="">
      <xdr:nvSpPr>
        <xdr:cNvPr id="145" name="テキスト ボックス 144"/>
        <xdr:cNvSpPr txBox="1"/>
      </xdr:nvSpPr>
      <xdr:spPr>
        <a:xfrm>
          <a:off x="2641111" y="96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157643</xdr:rowOff>
    </xdr:from>
    <xdr:to>
      <xdr:col>3</xdr:col>
      <xdr:colOff>3175</xdr:colOff>
      <xdr:row>57</xdr:row>
      <xdr:rowOff>87793</xdr:rowOff>
    </xdr:to>
    <xdr:sp macro="" textlink="">
      <xdr:nvSpPr>
        <xdr:cNvPr id="146" name="円/楕円 145"/>
        <xdr:cNvSpPr/>
      </xdr:nvSpPr>
      <xdr:spPr>
        <a:xfrm>
          <a:off x="1968500" y="97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78920</xdr:rowOff>
    </xdr:from>
    <xdr:ext cx="534377" cy="259045"/>
    <xdr:sp macro="" textlink="">
      <xdr:nvSpPr>
        <xdr:cNvPr id="147" name="テキスト ボックス 146"/>
        <xdr:cNvSpPr txBox="1"/>
      </xdr:nvSpPr>
      <xdr:spPr>
        <a:xfrm>
          <a:off x="1752111" y="98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131566</xdr:rowOff>
    </xdr:from>
    <xdr:to>
      <xdr:col>1</xdr:col>
      <xdr:colOff>485775</xdr:colOff>
      <xdr:row>57</xdr:row>
      <xdr:rowOff>61716</xdr:rowOff>
    </xdr:to>
    <xdr:sp macro="" textlink="">
      <xdr:nvSpPr>
        <xdr:cNvPr id="148" name="円/楕円 147"/>
        <xdr:cNvSpPr/>
      </xdr:nvSpPr>
      <xdr:spPr>
        <a:xfrm>
          <a:off x="1079500" y="97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52843</xdr:rowOff>
    </xdr:from>
    <xdr:ext cx="534377" cy="259045"/>
    <xdr:sp macro="" textlink="">
      <xdr:nvSpPr>
        <xdr:cNvPr id="149" name="テキスト ボックス 148"/>
        <xdr:cNvSpPr txBox="1"/>
      </xdr:nvSpPr>
      <xdr:spPr>
        <a:xfrm>
          <a:off x="863111" y="98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34392</xdr:rowOff>
    </xdr:from>
    <xdr:to>
      <xdr:col>6</xdr:col>
      <xdr:colOff>511175</xdr:colOff>
      <xdr:row>70</xdr:row>
      <xdr:rowOff>153930</xdr:rowOff>
    </xdr:to>
    <xdr:cxnSp macro="">
      <xdr:nvCxnSpPr>
        <xdr:cNvPr id="179" name="直線コネクタ 178"/>
        <xdr:cNvCxnSpPr/>
      </xdr:nvCxnSpPr>
      <xdr:spPr>
        <a:xfrm flipV="1">
          <a:off x="3797300" y="12035892"/>
          <a:ext cx="838200" cy="1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153930</xdr:rowOff>
    </xdr:from>
    <xdr:to>
      <xdr:col>5</xdr:col>
      <xdr:colOff>358775</xdr:colOff>
      <xdr:row>72</xdr:row>
      <xdr:rowOff>44203</xdr:rowOff>
    </xdr:to>
    <xdr:cxnSp macro="">
      <xdr:nvCxnSpPr>
        <xdr:cNvPr id="182" name="直線コネクタ 181"/>
        <xdr:cNvCxnSpPr/>
      </xdr:nvCxnSpPr>
      <xdr:spPr>
        <a:xfrm flipV="1">
          <a:off x="2908300" y="12155430"/>
          <a:ext cx="889000" cy="2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101198</xdr:rowOff>
    </xdr:from>
    <xdr:ext cx="599010" cy="259045"/>
    <xdr:sp macro="" textlink="">
      <xdr:nvSpPr>
        <xdr:cNvPr id="184" name="テキスト ボックス 183"/>
        <xdr:cNvSpPr txBox="1"/>
      </xdr:nvSpPr>
      <xdr:spPr>
        <a:xfrm>
          <a:off x="3497794" y="1278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44203</xdr:rowOff>
    </xdr:from>
    <xdr:to>
      <xdr:col>4</xdr:col>
      <xdr:colOff>155575</xdr:colOff>
      <xdr:row>73</xdr:row>
      <xdr:rowOff>22409</xdr:rowOff>
    </xdr:to>
    <xdr:cxnSp macro="">
      <xdr:nvCxnSpPr>
        <xdr:cNvPr id="185" name="直線コネクタ 184"/>
        <xdr:cNvCxnSpPr/>
      </xdr:nvCxnSpPr>
      <xdr:spPr>
        <a:xfrm flipV="1">
          <a:off x="2019300" y="12388603"/>
          <a:ext cx="889000" cy="1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55421</xdr:rowOff>
    </xdr:from>
    <xdr:ext cx="599010" cy="259045"/>
    <xdr:sp macro="" textlink="">
      <xdr:nvSpPr>
        <xdr:cNvPr id="187" name="テキスト ボックス 186"/>
        <xdr:cNvSpPr txBox="1"/>
      </xdr:nvSpPr>
      <xdr:spPr>
        <a:xfrm>
          <a:off x="2608794" y="1291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73540</xdr:rowOff>
    </xdr:from>
    <xdr:to>
      <xdr:col>2</xdr:col>
      <xdr:colOff>638175</xdr:colOff>
      <xdr:row>73</xdr:row>
      <xdr:rowOff>22409</xdr:rowOff>
    </xdr:to>
    <xdr:cxnSp macro="">
      <xdr:nvCxnSpPr>
        <xdr:cNvPr id="188" name="直線コネクタ 187"/>
        <xdr:cNvCxnSpPr/>
      </xdr:nvCxnSpPr>
      <xdr:spPr>
        <a:xfrm>
          <a:off x="1130300" y="12417940"/>
          <a:ext cx="889000" cy="1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161281</xdr:rowOff>
    </xdr:from>
    <xdr:ext cx="599010" cy="259045"/>
    <xdr:sp macro="" textlink="">
      <xdr:nvSpPr>
        <xdr:cNvPr id="190" name="テキスト ボックス 189"/>
        <xdr:cNvSpPr txBox="1"/>
      </xdr:nvSpPr>
      <xdr:spPr>
        <a:xfrm>
          <a:off x="1719794" y="1302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13434</xdr:rowOff>
    </xdr:from>
    <xdr:ext cx="599010" cy="259045"/>
    <xdr:sp macro="" textlink="">
      <xdr:nvSpPr>
        <xdr:cNvPr id="192" name="テキスト ボックス 191"/>
        <xdr:cNvSpPr txBox="1"/>
      </xdr:nvSpPr>
      <xdr:spPr>
        <a:xfrm>
          <a:off x="830794" y="1304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69</xdr:row>
      <xdr:rowOff>155042</xdr:rowOff>
    </xdr:from>
    <xdr:to>
      <xdr:col>6</xdr:col>
      <xdr:colOff>561975</xdr:colOff>
      <xdr:row>70</xdr:row>
      <xdr:rowOff>85192</xdr:rowOff>
    </xdr:to>
    <xdr:sp macro="" textlink="">
      <xdr:nvSpPr>
        <xdr:cNvPr id="198" name="円/楕円 197"/>
        <xdr:cNvSpPr/>
      </xdr:nvSpPr>
      <xdr:spPr>
        <a:xfrm>
          <a:off x="4584700" y="1198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108069</xdr:rowOff>
    </xdr:from>
    <xdr:ext cx="599010" cy="259045"/>
    <xdr:sp macro="" textlink="">
      <xdr:nvSpPr>
        <xdr:cNvPr id="199" name="民生費該当値テキスト"/>
        <xdr:cNvSpPr txBox="1"/>
      </xdr:nvSpPr>
      <xdr:spPr>
        <a:xfrm>
          <a:off x="4686300" y="119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181,528</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103130</xdr:rowOff>
    </xdr:from>
    <xdr:to>
      <xdr:col>5</xdr:col>
      <xdr:colOff>409575</xdr:colOff>
      <xdr:row>71</xdr:row>
      <xdr:rowOff>33280</xdr:rowOff>
    </xdr:to>
    <xdr:sp macro="" textlink="">
      <xdr:nvSpPr>
        <xdr:cNvPr id="200" name="円/楕円 199"/>
        <xdr:cNvSpPr/>
      </xdr:nvSpPr>
      <xdr:spPr>
        <a:xfrm>
          <a:off x="3746500" y="121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49807</xdr:rowOff>
    </xdr:from>
    <xdr:ext cx="599010" cy="259045"/>
    <xdr:sp macro="" textlink="">
      <xdr:nvSpPr>
        <xdr:cNvPr id="201" name="テキスト ボックス 200"/>
        <xdr:cNvSpPr txBox="1"/>
      </xdr:nvSpPr>
      <xdr:spPr>
        <a:xfrm>
          <a:off x="3497794" y="1187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175,253</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164853</xdr:rowOff>
    </xdr:from>
    <xdr:to>
      <xdr:col>4</xdr:col>
      <xdr:colOff>206375</xdr:colOff>
      <xdr:row>72</xdr:row>
      <xdr:rowOff>95003</xdr:rowOff>
    </xdr:to>
    <xdr:sp macro="" textlink="">
      <xdr:nvSpPr>
        <xdr:cNvPr id="202" name="円/楕円 201"/>
        <xdr:cNvSpPr/>
      </xdr:nvSpPr>
      <xdr:spPr>
        <a:xfrm>
          <a:off x="2857500" y="1233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111530</xdr:rowOff>
    </xdr:from>
    <xdr:ext cx="599010" cy="259045"/>
    <xdr:sp macro="" textlink="">
      <xdr:nvSpPr>
        <xdr:cNvPr id="203" name="テキスト ボックス 202"/>
        <xdr:cNvSpPr txBox="1"/>
      </xdr:nvSpPr>
      <xdr:spPr>
        <a:xfrm>
          <a:off x="2608794" y="1211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163,013</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143059</xdr:rowOff>
    </xdr:from>
    <xdr:to>
      <xdr:col>3</xdr:col>
      <xdr:colOff>3175</xdr:colOff>
      <xdr:row>73</xdr:row>
      <xdr:rowOff>73209</xdr:rowOff>
    </xdr:to>
    <xdr:sp macro="" textlink="">
      <xdr:nvSpPr>
        <xdr:cNvPr id="204" name="円/楕円 203"/>
        <xdr:cNvSpPr/>
      </xdr:nvSpPr>
      <xdr:spPr>
        <a:xfrm>
          <a:off x="1968500" y="124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89736</xdr:rowOff>
    </xdr:from>
    <xdr:ext cx="599010" cy="259045"/>
    <xdr:sp macro="" textlink="">
      <xdr:nvSpPr>
        <xdr:cNvPr id="205" name="テキスト ボックス 204"/>
        <xdr:cNvSpPr txBox="1"/>
      </xdr:nvSpPr>
      <xdr:spPr>
        <a:xfrm>
          <a:off x="1719794" y="122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155,157</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22740</xdr:rowOff>
    </xdr:from>
    <xdr:to>
      <xdr:col>1</xdr:col>
      <xdr:colOff>485775</xdr:colOff>
      <xdr:row>72</xdr:row>
      <xdr:rowOff>124340</xdr:rowOff>
    </xdr:to>
    <xdr:sp macro="" textlink="">
      <xdr:nvSpPr>
        <xdr:cNvPr id="206" name="円/楕円 205"/>
        <xdr:cNvSpPr/>
      </xdr:nvSpPr>
      <xdr:spPr>
        <a:xfrm>
          <a:off x="1079500" y="123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140867</xdr:rowOff>
    </xdr:from>
    <xdr:ext cx="599010" cy="259045"/>
    <xdr:sp macro="" textlink="">
      <xdr:nvSpPr>
        <xdr:cNvPr id="207" name="テキスト ボックス 206"/>
        <xdr:cNvSpPr txBox="1"/>
      </xdr:nvSpPr>
      <xdr:spPr>
        <a:xfrm>
          <a:off x="830794" y="1214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104572</xdr:rowOff>
    </xdr:from>
    <xdr:to>
      <xdr:col>6</xdr:col>
      <xdr:colOff>511175</xdr:colOff>
      <xdr:row>97</xdr:row>
      <xdr:rowOff>111373</xdr:rowOff>
    </xdr:to>
    <xdr:cxnSp macro="">
      <xdr:nvCxnSpPr>
        <xdr:cNvPr id="237" name="直線コネクタ 236"/>
        <xdr:cNvCxnSpPr/>
      </xdr:nvCxnSpPr>
      <xdr:spPr>
        <a:xfrm>
          <a:off x="3797300" y="16735222"/>
          <a:ext cx="8382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63805</xdr:rowOff>
    </xdr:from>
    <xdr:to>
      <xdr:col>5</xdr:col>
      <xdr:colOff>358775</xdr:colOff>
      <xdr:row>97</xdr:row>
      <xdr:rowOff>104572</xdr:rowOff>
    </xdr:to>
    <xdr:cxnSp macro="">
      <xdr:nvCxnSpPr>
        <xdr:cNvPr id="240" name="直線コネクタ 239"/>
        <xdr:cNvCxnSpPr/>
      </xdr:nvCxnSpPr>
      <xdr:spPr>
        <a:xfrm>
          <a:off x="2908300" y="1669445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58643</xdr:rowOff>
    </xdr:from>
    <xdr:to>
      <xdr:col>4</xdr:col>
      <xdr:colOff>155575</xdr:colOff>
      <xdr:row>97</xdr:row>
      <xdr:rowOff>63805</xdr:rowOff>
    </xdr:to>
    <xdr:cxnSp macro="">
      <xdr:nvCxnSpPr>
        <xdr:cNvPr id="243" name="直線コネクタ 242"/>
        <xdr:cNvCxnSpPr/>
      </xdr:nvCxnSpPr>
      <xdr:spPr>
        <a:xfrm>
          <a:off x="2019300" y="16689293"/>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xdr:rowOff>
    </xdr:from>
    <xdr:to>
      <xdr:col>2</xdr:col>
      <xdr:colOff>638175</xdr:colOff>
      <xdr:row>97</xdr:row>
      <xdr:rowOff>58643</xdr:rowOff>
    </xdr:to>
    <xdr:cxnSp macro="">
      <xdr:nvCxnSpPr>
        <xdr:cNvPr id="246" name="直線コネクタ 245"/>
        <xdr:cNvCxnSpPr/>
      </xdr:nvCxnSpPr>
      <xdr:spPr>
        <a:xfrm>
          <a:off x="1130300" y="16630656"/>
          <a:ext cx="8890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60573</xdr:rowOff>
    </xdr:from>
    <xdr:to>
      <xdr:col>6</xdr:col>
      <xdr:colOff>561975</xdr:colOff>
      <xdr:row>97</xdr:row>
      <xdr:rowOff>162173</xdr:rowOff>
    </xdr:to>
    <xdr:sp macro="" textlink="">
      <xdr:nvSpPr>
        <xdr:cNvPr id="256" name="円/楕円 255"/>
        <xdr:cNvSpPr/>
      </xdr:nvSpPr>
      <xdr:spPr>
        <a:xfrm>
          <a:off x="4584700" y="166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39000</xdr:rowOff>
    </xdr:from>
    <xdr:ext cx="534377" cy="259045"/>
    <xdr:sp macro="" textlink="">
      <xdr:nvSpPr>
        <xdr:cNvPr id="257" name="衛生費該当値テキスト"/>
        <xdr:cNvSpPr txBox="1"/>
      </xdr:nvSpPr>
      <xdr:spPr>
        <a:xfrm>
          <a:off x="4686300" y="1666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53772</xdr:rowOff>
    </xdr:from>
    <xdr:to>
      <xdr:col>5</xdr:col>
      <xdr:colOff>409575</xdr:colOff>
      <xdr:row>97</xdr:row>
      <xdr:rowOff>155372</xdr:rowOff>
    </xdr:to>
    <xdr:sp macro="" textlink="">
      <xdr:nvSpPr>
        <xdr:cNvPr id="258" name="円/楕円 257"/>
        <xdr:cNvSpPr/>
      </xdr:nvSpPr>
      <xdr:spPr>
        <a:xfrm>
          <a:off x="3746500" y="166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146499</xdr:rowOff>
    </xdr:from>
    <xdr:ext cx="534377" cy="259045"/>
    <xdr:sp macro="" textlink="">
      <xdr:nvSpPr>
        <xdr:cNvPr id="259" name="テキスト ボックス 258"/>
        <xdr:cNvSpPr txBox="1"/>
      </xdr:nvSpPr>
      <xdr:spPr>
        <a:xfrm>
          <a:off x="3530111" y="167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13005</xdr:rowOff>
    </xdr:from>
    <xdr:to>
      <xdr:col>4</xdr:col>
      <xdr:colOff>206375</xdr:colOff>
      <xdr:row>97</xdr:row>
      <xdr:rowOff>114605</xdr:rowOff>
    </xdr:to>
    <xdr:sp macro="" textlink="">
      <xdr:nvSpPr>
        <xdr:cNvPr id="260" name="円/楕円 259"/>
        <xdr:cNvSpPr/>
      </xdr:nvSpPr>
      <xdr:spPr>
        <a:xfrm>
          <a:off x="2857500" y="166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105732</xdr:rowOff>
    </xdr:from>
    <xdr:ext cx="534377" cy="259045"/>
    <xdr:sp macro="" textlink="">
      <xdr:nvSpPr>
        <xdr:cNvPr id="261" name="テキスト ボックス 260"/>
        <xdr:cNvSpPr txBox="1"/>
      </xdr:nvSpPr>
      <xdr:spPr>
        <a:xfrm>
          <a:off x="2641111" y="167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7843</xdr:rowOff>
    </xdr:from>
    <xdr:to>
      <xdr:col>3</xdr:col>
      <xdr:colOff>3175</xdr:colOff>
      <xdr:row>97</xdr:row>
      <xdr:rowOff>109443</xdr:rowOff>
    </xdr:to>
    <xdr:sp macro="" textlink="">
      <xdr:nvSpPr>
        <xdr:cNvPr id="262" name="円/楕円 261"/>
        <xdr:cNvSpPr/>
      </xdr:nvSpPr>
      <xdr:spPr>
        <a:xfrm>
          <a:off x="1968500" y="166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125970</xdr:rowOff>
    </xdr:from>
    <xdr:ext cx="534377" cy="259045"/>
    <xdr:sp macro="" textlink="">
      <xdr:nvSpPr>
        <xdr:cNvPr id="263" name="テキスト ボックス 262"/>
        <xdr:cNvSpPr txBox="1"/>
      </xdr:nvSpPr>
      <xdr:spPr>
        <a:xfrm>
          <a:off x="1752111" y="164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120656</xdr:rowOff>
    </xdr:from>
    <xdr:to>
      <xdr:col>1</xdr:col>
      <xdr:colOff>485775</xdr:colOff>
      <xdr:row>97</xdr:row>
      <xdr:rowOff>50806</xdr:rowOff>
    </xdr:to>
    <xdr:sp macro="" textlink="">
      <xdr:nvSpPr>
        <xdr:cNvPr id="264" name="円/楕円 263"/>
        <xdr:cNvSpPr/>
      </xdr:nvSpPr>
      <xdr:spPr>
        <a:xfrm>
          <a:off x="1079500" y="16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67333</xdr:rowOff>
    </xdr:from>
    <xdr:ext cx="534377" cy="259045"/>
    <xdr:sp macro="" textlink="">
      <xdr:nvSpPr>
        <xdr:cNvPr id="265" name="テキスト ボックス 264"/>
        <xdr:cNvSpPr txBox="1"/>
      </xdr:nvSpPr>
      <xdr:spPr>
        <a:xfrm>
          <a:off x="863111" y="1635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21925</xdr:rowOff>
    </xdr:from>
    <xdr:to>
      <xdr:col>15</xdr:col>
      <xdr:colOff>180975</xdr:colOff>
      <xdr:row>38</xdr:row>
      <xdr:rowOff>27274</xdr:rowOff>
    </xdr:to>
    <xdr:cxnSp macro="">
      <xdr:nvCxnSpPr>
        <xdr:cNvPr id="292" name="直線コネクタ 291"/>
        <xdr:cNvCxnSpPr/>
      </xdr:nvCxnSpPr>
      <xdr:spPr>
        <a:xfrm flipV="1">
          <a:off x="9639300" y="6537025"/>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165350</xdr:rowOff>
    </xdr:from>
    <xdr:ext cx="469744" cy="259045"/>
    <xdr:sp macro="" textlink="">
      <xdr:nvSpPr>
        <xdr:cNvPr id="293" name="労働費平均値テキスト"/>
        <xdr:cNvSpPr txBox="1"/>
      </xdr:nvSpPr>
      <xdr:spPr>
        <a:xfrm>
          <a:off x="10528300" y="6509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27274</xdr:rowOff>
    </xdr:from>
    <xdr:to>
      <xdr:col>14</xdr:col>
      <xdr:colOff>28575</xdr:colOff>
      <xdr:row>38</xdr:row>
      <xdr:rowOff>28463</xdr:rowOff>
    </xdr:to>
    <xdr:cxnSp macro="">
      <xdr:nvCxnSpPr>
        <xdr:cNvPr id="295" name="直線コネクタ 294"/>
        <xdr:cNvCxnSpPr/>
      </xdr:nvCxnSpPr>
      <xdr:spPr>
        <a:xfrm flipV="1">
          <a:off x="8750300" y="654237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7" name="テキスト ボックス 296"/>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10404</xdr:rowOff>
    </xdr:from>
    <xdr:to>
      <xdr:col>12</xdr:col>
      <xdr:colOff>511175</xdr:colOff>
      <xdr:row>38</xdr:row>
      <xdr:rowOff>28463</xdr:rowOff>
    </xdr:to>
    <xdr:cxnSp macro="">
      <xdr:nvCxnSpPr>
        <xdr:cNvPr id="298" name="直線コネクタ 297"/>
        <xdr:cNvCxnSpPr/>
      </xdr:nvCxnSpPr>
      <xdr:spPr>
        <a:xfrm>
          <a:off x="7861300" y="652550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110624</xdr:rowOff>
    </xdr:from>
    <xdr:ext cx="469744" cy="259045"/>
    <xdr:sp macro="" textlink="">
      <xdr:nvSpPr>
        <xdr:cNvPr id="300" name="テキスト ボックス 299"/>
        <xdr:cNvSpPr txBox="1"/>
      </xdr:nvSpPr>
      <xdr:spPr>
        <a:xfrm>
          <a:off x="8515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10404</xdr:rowOff>
    </xdr:from>
    <xdr:to>
      <xdr:col>11</xdr:col>
      <xdr:colOff>307975</xdr:colOff>
      <xdr:row>38</xdr:row>
      <xdr:rowOff>13605</xdr:rowOff>
    </xdr:to>
    <xdr:cxnSp macro="">
      <xdr:nvCxnSpPr>
        <xdr:cNvPr id="301" name="直線コネクタ 300"/>
        <xdr:cNvCxnSpPr/>
      </xdr:nvCxnSpPr>
      <xdr:spPr>
        <a:xfrm flipV="1">
          <a:off x="6972300" y="652550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95262</xdr:rowOff>
    </xdr:from>
    <xdr:ext cx="469744" cy="259045"/>
    <xdr:sp macro="" textlink="">
      <xdr:nvSpPr>
        <xdr:cNvPr id="303" name="テキスト ボックス 302"/>
        <xdr:cNvSpPr txBox="1"/>
      </xdr:nvSpPr>
      <xdr:spPr>
        <a:xfrm>
          <a:off x="7626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142575</xdr:rowOff>
    </xdr:from>
    <xdr:to>
      <xdr:col>15</xdr:col>
      <xdr:colOff>231775</xdr:colOff>
      <xdr:row>38</xdr:row>
      <xdr:rowOff>72726</xdr:rowOff>
    </xdr:to>
    <xdr:sp macro="" textlink="">
      <xdr:nvSpPr>
        <xdr:cNvPr id="311" name="円/楕円 310"/>
        <xdr:cNvSpPr/>
      </xdr:nvSpPr>
      <xdr:spPr>
        <a:xfrm>
          <a:off x="10426700" y="6486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101952</xdr:rowOff>
    </xdr:from>
    <xdr:ext cx="469744" cy="259045"/>
    <xdr:sp macro="" textlink="">
      <xdr:nvSpPr>
        <xdr:cNvPr id="312" name="労働費該当値テキスト"/>
        <xdr:cNvSpPr txBox="1"/>
      </xdr:nvSpPr>
      <xdr:spPr>
        <a:xfrm>
          <a:off x="10528300" y="627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147925</xdr:rowOff>
    </xdr:from>
    <xdr:to>
      <xdr:col>14</xdr:col>
      <xdr:colOff>79375</xdr:colOff>
      <xdr:row>38</xdr:row>
      <xdr:rowOff>78074</xdr:rowOff>
    </xdr:to>
    <xdr:sp macro="" textlink="">
      <xdr:nvSpPr>
        <xdr:cNvPr id="313" name="円/楕円 312"/>
        <xdr:cNvSpPr/>
      </xdr:nvSpPr>
      <xdr:spPr>
        <a:xfrm>
          <a:off x="9588500" y="64915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94602</xdr:rowOff>
    </xdr:from>
    <xdr:ext cx="469744" cy="259045"/>
    <xdr:sp macro="" textlink="">
      <xdr:nvSpPr>
        <xdr:cNvPr id="314" name="テキスト ボックス 313"/>
        <xdr:cNvSpPr txBox="1"/>
      </xdr:nvSpPr>
      <xdr:spPr>
        <a:xfrm>
          <a:off x="9404427" y="626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149113</xdr:rowOff>
    </xdr:from>
    <xdr:to>
      <xdr:col>12</xdr:col>
      <xdr:colOff>561975</xdr:colOff>
      <xdr:row>38</xdr:row>
      <xdr:rowOff>79263</xdr:rowOff>
    </xdr:to>
    <xdr:sp macro="" textlink="">
      <xdr:nvSpPr>
        <xdr:cNvPr id="315" name="円/楕円 314"/>
        <xdr:cNvSpPr/>
      </xdr:nvSpPr>
      <xdr:spPr>
        <a:xfrm>
          <a:off x="8699500" y="64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95790</xdr:rowOff>
    </xdr:from>
    <xdr:ext cx="469744" cy="259045"/>
    <xdr:sp macro="" textlink="">
      <xdr:nvSpPr>
        <xdr:cNvPr id="316" name="テキスト ボックス 315"/>
        <xdr:cNvSpPr txBox="1"/>
      </xdr:nvSpPr>
      <xdr:spPr>
        <a:xfrm>
          <a:off x="8515427" y="626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131054</xdr:rowOff>
    </xdr:from>
    <xdr:to>
      <xdr:col>11</xdr:col>
      <xdr:colOff>358775</xdr:colOff>
      <xdr:row>38</xdr:row>
      <xdr:rowOff>61204</xdr:rowOff>
    </xdr:to>
    <xdr:sp macro="" textlink="">
      <xdr:nvSpPr>
        <xdr:cNvPr id="317" name="円/楕円 316"/>
        <xdr:cNvSpPr/>
      </xdr:nvSpPr>
      <xdr:spPr>
        <a:xfrm>
          <a:off x="7810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77731</xdr:rowOff>
    </xdr:from>
    <xdr:ext cx="469744" cy="259045"/>
    <xdr:sp macro="" textlink="">
      <xdr:nvSpPr>
        <xdr:cNvPr id="318" name="テキスト ボックス 317"/>
        <xdr:cNvSpPr txBox="1"/>
      </xdr:nvSpPr>
      <xdr:spPr>
        <a:xfrm>
          <a:off x="7626427"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134254</xdr:rowOff>
    </xdr:from>
    <xdr:to>
      <xdr:col>10</xdr:col>
      <xdr:colOff>155575</xdr:colOff>
      <xdr:row>38</xdr:row>
      <xdr:rowOff>64404</xdr:rowOff>
    </xdr:to>
    <xdr:sp macro="" textlink="">
      <xdr:nvSpPr>
        <xdr:cNvPr id="319" name="円/楕円 318"/>
        <xdr:cNvSpPr/>
      </xdr:nvSpPr>
      <xdr:spPr>
        <a:xfrm>
          <a:off x="6921500" y="64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55532</xdr:rowOff>
    </xdr:from>
    <xdr:ext cx="469744" cy="259045"/>
    <xdr:sp macro="" textlink="">
      <xdr:nvSpPr>
        <xdr:cNvPr id="320" name="テキスト ボックス 319"/>
        <xdr:cNvSpPr txBox="1"/>
      </xdr:nvSpPr>
      <xdr:spPr>
        <a:xfrm>
          <a:off x="6737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9322</xdr:rowOff>
    </xdr:from>
    <xdr:to>
      <xdr:col>15</xdr:col>
      <xdr:colOff>180975</xdr:colOff>
      <xdr:row>59</xdr:row>
      <xdr:rowOff>12941</xdr:rowOff>
    </xdr:to>
    <xdr:cxnSp macro="">
      <xdr:nvCxnSpPr>
        <xdr:cNvPr id="349" name="直線コネクタ 348"/>
        <xdr:cNvCxnSpPr/>
      </xdr:nvCxnSpPr>
      <xdr:spPr>
        <a:xfrm flipV="1">
          <a:off x="9639300" y="10124872"/>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12941</xdr:rowOff>
    </xdr:from>
    <xdr:to>
      <xdr:col>14</xdr:col>
      <xdr:colOff>28575</xdr:colOff>
      <xdr:row>59</xdr:row>
      <xdr:rowOff>24257</xdr:rowOff>
    </xdr:to>
    <xdr:cxnSp macro="">
      <xdr:nvCxnSpPr>
        <xdr:cNvPr id="352" name="直線コネクタ 351"/>
        <xdr:cNvCxnSpPr/>
      </xdr:nvCxnSpPr>
      <xdr:spPr>
        <a:xfrm flipV="1">
          <a:off x="8750300" y="10128491"/>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23761</xdr:rowOff>
    </xdr:from>
    <xdr:to>
      <xdr:col>12</xdr:col>
      <xdr:colOff>511175</xdr:colOff>
      <xdr:row>59</xdr:row>
      <xdr:rowOff>24257</xdr:rowOff>
    </xdr:to>
    <xdr:cxnSp macro="">
      <xdr:nvCxnSpPr>
        <xdr:cNvPr id="355" name="直線コネクタ 354"/>
        <xdr:cNvCxnSpPr/>
      </xdr:nvCxnSpPr>
      <xdr:spPr>
        <a:xfrm>
          <a:off x="7861300" y="10139311"/>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23761</xdr:rowOff>
    </xdr:from>
    <xdr:to>
      <xdr:col>11</xdr:col>
      <xdr:colOff>307975</xdr:colOff>
      <xdr:row>59</xdr:row>
      <xdr:rowOff>24105</xdr:rowOff>
    </xdr:to>
    <xdr:cxnSp macro="">
      <xdr:nvCxnSpPr>
        <xdr:cNvPr id="358" name="直線コネクタ 357"/>
        <xdr:cNvCxnSpPr/>
      </xdr:nvCxnSpPr>
      <xdr:spPr>
        <a:xfrm flipV="1">
          <a:off x="6972300" y="1013931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129972</xdr:rowOff>
    </xdr:from>
    <xdr:to>
      <xdr:col>15</xdr:col>
      <xdr:colOff>231775</xdr:colOff>
      <xdr:row>59</xdr:row>
      <xdr:rowOff>60122</xdr:rowOff>
    </xdr:to>
    <xdr:sp macro="" textlink="">
      <xdr:nvSpPr>
        <xdr:cNvPr id="368" name="円/楕円 367"/>
        <xdr:cNvSpPr/>
      </xdr:nvSpPr>
      <xdr:spPr>
        <a:xfrm>
          <a:off x="10426700" y="100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44899</xdr:rowOff>
    </xdr:from>
    <xdr:ext cx="378565" cy="259045"/>
    <xdr:sp macro="" textlink="">
      <xdr:nvSpPr>
        <xdr:cNvPr id="369" name="農林水産業費該当値テキスト"/>
        <xdr:cNvSpPr txBox="1"/>
      </xdr:nvSpPr>
      <xdr:spPr>
        <a:xfrm>
          <a:off x="10528300" y="998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133591</xdr:rowOff>
    </xdr:from>
    <xdr:to>
      <xdr:col>14</xdr:col>
      <xdr:colOff>79375</xdr:colOff>
      <xdr:row>59</xdr:row>
      <xdr:rowOff>63741</xdr:rowOff>
    </xdr:to>
    <xdr:sp macro="" textlink="">
      <xdr:nvSpPr>
        <xdr:cNvPr id="370" name="円/楕円 369"/>
        <xdr:cNvSpPr/>
      </xdr:nvSpPr>
      <xdr:spPr>
        <a:xfrm>
          <a:off x="9588500" y="100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54868</xdr:rowOff>
    </xdr:from>
    <xdr:ext cx="378565" cy="259045"/>
    <xdr:sp macro="" textlink="">
      <xdr:nvSpPr>
        <xdr:cNvPr id="371" name="テキスト ボックス 370"/>
        <xdr:cNvSpPr txBox="1"/>
      </xdr:nvSpPr>
      <xdr:spPr>
        <a:xfrm>
          <a:off x="9450017" y="1017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144907</xdr:rowOff>
    </xdr:from>
    <xdr:to>
      <xdr:col>12</xdr:col>
      <xdr:colOff>561975</xdr:colOff>
      <xdr:row>59</xdr:row>
      <xdr:rowOff>75057</xdr:rowOff>
    </xdr:to>
    <xdr:sp macro="" textlink="">
      <xdr:nvSpPr>
        <xdr:cNvPr id="372" name="円/楕円 371"/>
        <xdr:cNvSpPr/>
      </xdr:nvSpPr>
      <xdr:spPr>
        <a:xfrm>
          <a:off x="8699500" y="100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66184</xdr:rowOff>
    </xdr:from>
    <xdr:ext cx="378565" cy="259045"/>
    <xdr:sp macro="" textlink="">
      <xdr:nvSpPr>
        <xdr:cNvPr id="373" name="テキスト ボックス 372"/>
        <xdr:cNvSpPr txBox="1"/>
      </xdr:nvSpPr>
      <xdr:spPr>
        <a:xfrm>
          <a:off x="8561017" y="10181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144411</xdr:rowOff>
    </xdr:from>
    <xdr:to>
      <xdr:col>11</xdr:col>
      <xdr:colOff>358775</xdr:colOff>
      <xdr:row>59</xdr:row>
      <xdr:rowOff>74561</xdr:rowOff>
    </xdr:to>
    <xdr:sp macro="" textlink="">
      <xdr:nvSpPr>
        <xdr:cNvPr id="374" name="円/楕円 373"/>
        <xdr:cNvSpPr/>
      </xdr:nvSpPr>
      <xdr:spPr>
        <a:xfrm>
          <a:off x="7810500" y="100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65688</xdr:rowOff>
    </xdr:from>
    <xdr:ext cx="378565" cy="259045"/>
    <xdr:sp macro="" textlink="">
      <xdr:nvSpPr>
        <xdr:cNvPr id="375" name="テキスト ボックス 374"/>
        <xdr:cNvSpPr txBox="1"/>
      </xdr:nvSpPr>
      <xdr:spPr>
        <a:xfrm>
          <a:off x="7672017" y="10181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144755</xdr:rowOff>
    </xdr:from>
    <xdr:to>
      <xdr:col>10</xdr:col>
      <xdr:colOff>155575</xdr:colOff>
      <xdr:row>59</xdr:row>
      <xdr:rowOff>74905</xdr:rowOff>
    </xdr:to>
    <xdr:sp macro="" textlink="">
      <xdr:nvSpPr>
        <xdr:cNvPr id="376" name="円/楕円 375"/>
        <xdr:cNvSpPr/>
      </xdr:nvSpPr>
      <xdr:spPr>
        <a:xfrm>
          <a:off x="6921500" y="100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66032</xdr:rowOff>
    </xdr:from>
    <xdr:ext cx="378565" cy="259045"/>
    <xdr:sp macro="" textlink="">
      <xdr:nvSpPr>
        <xdr:cNvPr id="377" name="テキスト ボックス 376"/>
        <xdr:cNvSpPr txBox="1"/>
      </xdr:nvSpPr>
      <xdr:spPr>
        <a:xfrm>
          <a:off x="6783017" y="1018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4711</xdr:rowOff>
    </xdr:from>
    <xdr:to>
      <xdr:col>15</xdr:col>
      <xdr:colOff>180975</xdr:colOff>
      <xdr:row>78</xdr:row>
      <xdr:rowOff>30040</xdr:rowOff>
    </xdr:to>
    <xdr:cxnSp macro="">
      <xdr:nvCxnSpPr>
        <xdr:cNvPr id="404" name="直線コネクタ 403"/>
        <xdr:cNvCxnSpPr/>
      </xdr:nvCxnSpPr>
      <xdr:spPr>
        <a:xfrm flipV="1">
          <a:off x="9639300" y="13377811"/>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30040</xdr:rowOff>
    </xdr:from>
    <xdr:to>
      <xdr:col>14</xdr:col>
      <xdr:colOff>28575</xdr:colOff>
      <xdr:row>78</xdr:row>
      <xdr:rowOff>37013</xdr:rowOff>
    </xdr:to>
    <xdr:cxnSp macro="">
      <xdr:nvCxnSpPr>
        <xdr:cNvPr id="407" name="直線コネクタ 406"/>
        <xdr:cNvCxnSpPr/>
      </xdr:nvCxnSpPr>
      <xdr:spPr>
        <a:xfrm flipV="1">
          <a:off x="8750300" y="13403140"/>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37013</xdr:rowOff>
    </xdr:from>
    <xdr:to>
      <xdr:col>12</xdr:col>
      <xdr:colOff>511175</xdr:colOff>
      <xdr:row>78</xdr:row>
      <xdr:rowOff>42866</xdr:rowOff>
    </xdr:to>
    <xdr:cxnSp macro="">
      <xdr:nvCxnSpPr>
        <xdr:cNvPr id="410" name="直線コネクタ 409"/>
        <xdr:cNvCxnSpPr/>
      </xdr:nvCxnSpPr>
      <xdr:spPr>
        <a:xfrm flipV="1">
          <a:off x="7861300" y="13410113"/>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42866</xdr:rowOff>
    </xdr:from>
    <xdr:to>
      <xdr:col>11</xdr:col>
      <xdr:colOff>307975</xdr:colOff>
      <xdr:row>78</xdr:row>
      <xdr:rowOff>49861</xdr:rowOff>
    </xdr:to>
    <xdr:cxnSp macro="">
      <xdr:nvCxnSpPr>
        <xdr:cNvPr id="413" name="直線コネクタ 412"/>
        <xdr:cNvCxnSpPr/>
      </xdr:nvCxnSpPr>
      <xdr:spPr>
        <a:xfrm flipV="1">
          <a:off x="6972300" y="13415966"/>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125361</xdr:rowOff>
    </xdr:from>
    <xdr:to>
      <xdr:col>15</xdr:col>
      <xdr:colOff>231775</xdr:colOff>
      <xdr:row>78</xdr:row>
      <xdr:rowOff>55511</xdr:rowOff>
    </xdr:to>
    <xdr:sp macro="" textlink="">
      <xdr:nvSpPr>
        <xdr:cNvPr id="423" name="円/楕円 422"/>
        <xdr:cNvSpPr/>
      </xdr:nvSpPr>
      <xdr:spPr>
        <a:xfrm>
          <a:off x="10426700" y="13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40288</xdr:rowOff>
    </xdr:from>
    <xdr:ext cx="469744" cy="259045"/>
    <xdr:sp macro="" textlink="">
      <xdr:nvSpPr>
        <xdr:cNvPr id="424" name="商工費該当値テキスト"/>
        <xdr:cNvSpPr txBox="1"/>
      </xdr:nvSpPr>
      <xdr:spPr>
        <a:xfrm>
          <a:off x="10528300" y="132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150690</xdr:rowOff>
    </xdr:from>
    <xdr:to>
      <xdr:col>14</xdr:col>
      <xdr:colOff>79375</xdr:colOff>
      <xdr:row>78</xdr:row>
      <xdr:rowOff>80840</xdr:rowOff>
    </xdr:to>
    <xdr:sp macro="" textlink="">
      <xdr:nvSpPr>
        <xdr:cNvPr id="425" name="円/楕円 424"/>
        <xdr:cNvSpPr/>
      </xdr:nvSpPr>
      <xdr:spPr>
        <a:xfrm>
          <a:off x="9588500" y="133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71967</xdr:rowOff>
    </xdr:from>
    <xdr:ext cx="469744" cy="259045"/>
    <xdr:sp macro="" textlink="">
      <xdr:nvSpPr>
        <xdr:cNvPr id="426" name="テキスト ボックス 425"/>
        <xdr:cNvSpPr txBox="1"/>
      </xdr:nvSpPr>
      <xdr:spPr>
        <a:xfrm>
          <a:off x="9404427" y="1344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157663</xdr:rowOff>
    </xdr:from>
    <xdr:to>
      <xdr:col>12</xdr:col>
      <xdr:colOff>561975</xdr:colOff>
      <xdr:row>78</xdr:row>
      <xdr:rowOff>87813</xdr:rowOff>
    </xdr:to>
    <xdr:sp macro="" textlink="">
      <xdr:nvSpPr>
        <xdr:cNvPr id="427" name="円/楕円 426"/>
        <xdr:cNvSpPr/>
      </xdr:nvSpPr>
      <xdr:spPr>
        <a:xfrm>
          <a:off x="8699500" y="133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78940</xdr:rowOff>
    </xdr:from>
    <xdr:ext cx="469744" cy="259045"/>
    <xdr:sp macro="" textlink="">
      <xdr:nvSpPr>
        <xdr:cNvPr id="428" name="テキスト ボックス 427"/>
        <xdr:cNvSpPr txBox="1"/>
      </xdr:nvSpPr>
      <xdr:spPr>
        <a:xfrm>
          <a:off x="8515427" y="134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163516</xdr:rowOff>
    </xdr:from>
    <xdr:to>
      <xdr:col>11</xdr:col>
      <xdr:colOff>358775</xdr:colOff>
      <xdr:row>78</xdr:row>
      <xdr:rowOff>93666</xdr:rowOff>
    </xdr:to>
    <xdr:sp macro="" textlink="">
      <xdr:nvSpPr>
        <xdr:cNvPr id="429" name="円/楕円 428"/>
        <xdr:cNvSpPr/>
      </xdr:nvSpPr>
      <xdr:spPr>
        <a:xfrm>
          <a:off x="7810500" y="133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84793</xdr:rowOff>
    </xdr:from>
    <xdr:ext cx="469744" cy="259045"/>
    <xdr:sp macro="" textlink="">
      <xdr:nvSpPr>
        <xdr:cNvPr id="430" name="テキスト ボックス 429"/>
        <xdr:cNvSpPr txBox="1"/>
      </xdr:nvSpPr>
      <xdr:spPr>
        <a:xfrm>
          <a:off x="7626427" y="1345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170511</xdr:rowOff>
    </xdr:from>
    <xdr:to>
      <xdr:col>10</xdr:col>
      <xdr:colOff>155575</xdr:colOff>
      <xdr:row>78</xdr:row>
      <xdr:rowOff>100661</xdr:rowOff>
    </xdr:to>
    <xdr:sp macro="" textlink="">
      <xdr:nvSpPr>
        <xdr:cNvPr id="431" name="円/楕円 430"/>
        <xdr:cNvSpPr/>
      </xdr:nvSpPr>
      <xdr:spPr>
        <a:xfrm>
          <a:off x="6921500" y="133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91788</xdr:rowOff>
    </xdr:from>
    <xdr:ext cx="469744" cy="259045"/>
    <xdr:sp macro="" textlink="">
      <xdr:nvSpPr>
        <xdr:cNvPr id="432" name="テキスト ボックス 431"/>
        <xdr:cNvSpPr txBox="1"/>
      </xdr:nvSpPr>
      <xdr:spPr>
        <a:xfrm>
          <a:off x="6737427" y="1346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3911</xdr:rowOff>
    </xdr:from>
    <xdr:to>
      <xdr:col>15</xdr:col>
      <xdr:colOff>180975</xdr:colOff>
      <xdr:row>98</xdr:row>
      <xdr:rowOff>118363</xdr:rowOff>
    </xdr:to>
    <xdr:cxnSp macro="">
      <xdr:nvCxnSpPr>
        <xdr:cNvPr id="462" name="直線コネクタ 461"/>
        <xdr:cNvCxnSpPr/>
      </xdr:nvCxnSpPr>
      <xdr:spPr>
        <a:xfrm flipV="1">
          <a:off x="9639300" y="16806011"/>
          <a:ext cx="838200" cy="1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88551</xdr:rowOff>
    </xdr:from>
    <xdr:to>
      <xdr:col>14</xdr:col>
      <xdr:colOff>28575</xdr:colOff>
      <xdr:row>98</xdr:row>
      <xdr:rowOff>118363</xdr:rowOff>
    </xdr:to>
    <xdr:cxnSp macro="">
      <xdr:nvCxnSpPr>
        <xdr:cNvPr id="465" name="直線コネクタ 464"/>
        <xdr:cNvCxnSpPr/>
      </xdr:nvCxnSpPr>
      <xdr:spPr>
        <a:xfrm>
          <a:off x="8750300" y="16890651"/>
          <a:ext cx="889000" cy="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88551</xdr:rowOff>
    </xdr:from>
    <xdr:to>
      <xdr:col>12</xdr:col>
      <xdr:colOff>511175</xdr:colOff>
      <xdr:row>98</xdr:row>
      <xdr:rowOff>94132</xdr:rowOff>
    </xdr:to>
    <xdr:cxnSp macro="">
      <xdr:nvCxnSpPr>
        <xdr:cNvPr id="468" name="直線コネクタ 467"/>
        <xdr:cNvCxnSpPr/>
      </xdr:nvCxnSpPr>
      <xdr:spPr>
        <a:xfrm flipV="1">
          <a:off x="7861300" y="16890651"/>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166770</xdr:rowOff>
    </xdr:from>
    <xdr:to>
      <xdr:col>11</xdr:col>
      <xdr:colOff>307975</xdr:colOff>
      <xdr:row>98</xdr:row>
      <xdr:rowOff>94132</xdr:rowOff>
    </xdr:to>
    <xdr:cxnSp macro="">
      <xdr:nvCxnSpPr>
        <xdr:cNvPr id="471" name="直線コネクタ 470"/>
        <xdr:cNvCxnSpPr/>
      </xdr:nvCxnSpPr>
      <xdr:spPr>
        <a:xfrm>
          <a:off x="6972300" y="16797420"/>
          <a:ext cx="8890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124561</xdr:rowOff>
    </xdr:from>
    <xdr:to>
      <xdr:col>15</xdr:col>
      <xdr:colOff>231775</xdr:colOff>
      <xdr:row>98</xdr:row>
      <xdr:rowOff>54711</xdr:rowOff>
    </xdr:to>
    <xdr:sp macro="" textlink="">
      <xdr:nvSpPr>
        <xdr:cNvPr id="481" name="円/楕円 480"/>
        <xdr:cNvSpPr/>
      </xdr:nvSpPr>
      <xdr:spPr>
        <a:xfrm>
          <a:off x="10426700" y="167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102988</xdr:rowOff>
    </xdr:from>
    <xdr:ext cx="534377" cy="259045"/>
    <xdr:sp macro="" textlink="">
      <xdr:nvSpPr>
        <xdr:cNvPr id="482" name="土木費該当値テキスト"/>
        <xdr:cNvSpPr txBox="1"/>
      </xdr:nvSpPr>
      <xdr:spPr>
        <a:xfrm>
          <a:off x="10528300" y="1673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67563</xdr:rowOff>
    </xdr:from>
    <xdr:to>
      <xdr:col>14</xdr:col>
      <xdr:colOff>79375</xdr:colOff>
      <xdr:row>98</xdr:row>
      <xdr:rowOff>169163</xdr:rowOff>
    </xdr:to>
    <xdr:sp macro="" textlink="">
      <xdr:nvSpPr>
        <xdr:cNvPr id="483" name="円/楕円 482"/>
        <xdr:cNvSpPr/>
      </xdr:nvSpPr>
      <xdr:spPr>
        <a:xfrm>
          <a:off x="9588500" y="168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160290</xdr:rowOff>
    </xdr:from>
    <xdr:ext cx="534377" cy="259045"/>
    <xdr:sp macro="" textlink="">
      <xdr:nvSpPr>
        <xdr:cNvPr id="484" name="テキスト ボックス 483"/>
        <xdr:cNvSpPr txBox="1"/>
      </xdr:nvSpPr>
      <xdr:spPr>
        <a:xfrm>
          <a:off x="9372111" y="169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37751</xdr:rowOff>
    </xdr:from>
    <xdr:to>
      <xdr:col>12</xdr:col>
      <xdr:colOff>561975</xdr:colOff>
      <xdr:row>98</xdr:row>
      <xdr:rowOff>139351</xdr:rowOff>
    </xdr:to>
    <xdr:sp macro="" textlink="">
      <xdr:nvSpPr>
        <xdr:cNvPr id="485" name="円/楕円 484"/>
        <xdr:cNvSpPr/>
      </xdr:nvSpPr>
      <xdr:spPr>
        <a:xfrm>
          <a:off x="8699500" y="168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130478</xdr:rowOff>
    </xdr:from>
    <xdr:ext cx="534377" cy="259045"/>
    <xdr:sp macro="" textlink="">
      <xdr:nvSpPr>
        <xdr:cNvPr id="486" name="テキスト ボックス 485"/>
        <xdr:cNvSpPr txBox="1"/>
      </xdr:nvSpPr>
      <xdr:spPr>
        <a:xfrm>
          <a:off x="8483111" y="169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43332</xdr:rowOff>
    </xdr:from>
    <xdr:to>
      <xdr:col>11</xdr:col>
      <xdr:colOff>358775</xdr:colOff>
      <xdr:row>98</xdr:row>
      <xdr:rowOff>144932</xdr:rowOff>
    </xdr:to>
    <xdr:sp macro="" textlink="">
      <xdr:nvSpPr>
        <xdr:cNvPr id="487" name="円/楕円 486"/>
        <xdr:cNvSpPr/>
      </xdr:nvSpPr>
      <xdr:spPr>
        <a:xfrm>
          <a:off x="7810500" y="168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136059</xdr:rowOff>
    </xdr:from>
    <xdr:ext cx="534377" cy="259045"/>
    <xdr:sp macro="" textlink="">
      <xdr:nvSpPr>
        <xdr:cNvPr id="488" name="テキスト ボックス 487"/>
        <xdr:cNvSpPr txBox="1"/>
      </xdr:nvSpPr>
      <xdr:spPr>
        <a:xfrm>
          <a:off x="7594111" y="169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115970</xdr:rowOff>
    </xdr:from>
    <xdr:to>
      <xdr:col>10</xdr:col>
      <xdr:colOff>155575</xdr:colOff>
      <xdr:row>98</xdr:row>
      <xdr:rowOff>46120</xdr:rowOff>
    </xdr:to>
    <xdr:sp macro="" textlink="">
      <xdr:nvSpPr>
        <xdr:cNvPr id="489" name="円/楕円 488"/>
        <xdr:cNvSpPr/>
      </xdr:nvSpPr>
      <xdr:spPr>
        <a:xfrm>
          <a:off x="6921500" y="167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37247</xdr:rowOff>
    </xdr:from>
    <xdr:ext cx="534377" cy="259045"/>
    <xdr:sp macro="" textlink="">
      <xdr:nvSpPr>
        <xdr:cNvPr id="490" name="テキスト ボックス 489"/>
        <xdr:cNvSpPr txBox="1"/>
      </xdr:nvSpPr>
      <xdr:spPr>
        <a:xfrm>
          <a:off x="6705111" y="168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161569</xdr:rowOff>
    </xdr:from>
    <xdr:to>
      <xdr:col>23</xdr:col>
      <xdr:colOff>517525</xdr:colOff>
      <xdr:row>38</xdr:row>
      <xdr:rowOff>55004</xdr:rowOff>
    </xdr:to>
    <xdr:cxnSp macro="">
      <xdr:nvCxnSpPr>
        <xdr:cNvPr id="520" name="直線コネクタ 519"/>
        <xdr:cNvCxnSpPr/>
      </xdr:nvCxnSpPr>
      <xdr:spPr>
        <a:xfrm flipV="1">
          <a:off x="15481300" y="6505219"/>
          <a:ext cx="8382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55004</xdr:rowOff>
    </xdr:from>
    <xdr:to>
      <xdr:col>22</xdr:col>
      <xdr:colOff>365125</xdr:colOff>
      <xdr:row>38</xdr:row>
      <xdr:rowOff>79311</xdr:rowOff>
    </xdr:to>
    <xdr:cxnSp macro="">
      <xdr:nvCxnSpPr>
        <xdr:cNvPr id="523" name="直線コネクタ 522"/>
        <xdr:cNvCxnSpPr/>
      </xdr:nvCxnSpPr>
      <xdr:spPr>
        <a:xfrm flipV="1">
          <a:off x="14592300" y="6570104"/>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27839</xdr:rowOff>
    </xdr:from>
    <xdr:to>
      <xdr:col>21</xdr:col>
      <xdr:colOff>161925</xdr:colOff>
      <xdr:row>38</xdr:row>
      <xdr:rowOff>79311</xdr:rowOff>
    </xdr:to>
    <xdr:cxnSp macro="">
      <xdr:nvCxnSpPr>
        <xdr:cNvPr id="526" name="直線コネクタ 525"/>
        <xdr:cNvCxnSpPr/>
      </xdr:nvCxnSpPr>
      <xdr:spPr>
        <a:xfrm>
          <a:off x="13703300" y="6542939"/>
          <a:ext cx="889000" cy="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27839</xdr:rowOff>
    </xdr:from>
    <xdr:to>
      <xdr:col>19</xdr:col>
      <xdr:colOff>644525</xdr:colOff>
      <xdr:row>38</xdr:row>
      <xdr:rowOff>30467</xdr:rowOff>
    </xdr:to>
    <xdr:cxnSp macro="">
      <xdr:nvCxnSpPr>
        <xdr:cNvPr id="529" name="直線コネクタ 528"/>
        <xdr:cNvCxnSpPr/>
      </xdr:nvCxnSpPr>
      <xdr:spPr>
        <a:xfrm flipV="1">
          <a:off x="12814300" y="6542939"/>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110769</xdr:rowOff>
    </xdr:from>
    <xdr:to>
      <xdr:col>23</xdr:col>
      <xdr:colOff>568325</xdr:colOff>
      <xdr:row>38</xdr:row>
      <xdr:rowOff>40919</xdr:rowOff>
    </xdr:to>
    <xdr:sp macro="" textlink="">
      <xdr:nvSpPr>
        <xdr:cNvPr id="539" name="円/楕円 538"/>
        <xdr:cNvSpPr/>
      </xdr:nvSpPr>
      <xdr:spPr>
        <a:xfrm>
          <a:off x="16268700" y="64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89196</xdr:rowOff>
    </xdr:from>
    <xdr:ext cx="534377" cy="259045"/>
    <xdr:sp macro="" textlink="">
      <xdr:nvSpPr>
        <xdr:cNvPr id="540" name="消防費該当値テキスト"/>
        <xdr:cNvSpPr txBox="1"/>
      </xdr:nvSpPr>
      <xdr:spPr>
        <a:xfrm>
          <a:off x="16370300" y="64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4204</xdr:rowOff>
    </xdr:from>
    <xdr:to>
      <xdr:col>22</xdr:col>
      <xdr:colOff>415925</xdr:colOff>
      <xdr:row>38</xdr:row>
      <xdr:rowOff>105804</xdr:rowOff>
    </xdr:to>
    <xdr:sp macro="" textlink="">
      <xdr:nvSpPr>
        <xdr:cNvPr id="541" name="円/楕円 540"/>
        <xdr:cNvSpPr/>
      </xdr:nvSpPr>
      <xdr:spPr>
        <a:xfrm>
          <a:off x="15430500" y="65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96931</xdr:rowOff>
    </xdr:from>
    <xdr:ext cx="534377" cy="259045"/>
    <xdr:sp macro="" textlink="">
      <xdr:nvSpPr>
        <xdr:cNvPr id="542" name="テキスト ボックス 541"/>
        <xdr:cNvSpPr txBox="1"/>
      </xdr:nvSpPr>
      <xdr:spPr>
        <a:xfrm>
          <a:off x="15214111" y="66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28511</xdr:rowOff>
    </xdr:from>
    <xdr:to>
      <xdr:col>21</xdr:col>
      <xdr:colOff>212725</xdr:colOff>
      <xdr:row>38</xdr:row>
      <xdr:rowOff>130111</xdr:rowOff>
    </xdr:to>
    <xdr:sp macro="" textlink="">
      <xdr:nvSpPr>
        <xdr:cNvPr id="543" name="円/楕円 542"/>
        <xdr:cNvSpPr/>
      </xdr:nvSpPr>
      <xdr:spPr>
        <a:xfrm>
          <a:off x="14541500" y="65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121238</xdr:rowOff>
    </xdr:from>
    <xdr:ext cx="534377" cy="259045"/>
    <xdr:sp macro="" textlink="">
      <xdr:nvSpPr>
        <xdr:cNvPr id="544" name="テキスト ボックス 543"/>
        <xdr:cNvSpPr txBox="1"/>
      </xdr:nvSpPr>
      <xdr:spPr>
        <a:xfrm>
          <a:off x="14325111" y="66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148488</xdr:rowOff>
    </xdr:from>
    <xdr:to>
      <xdr:col>20</xdr:col>
      <xdr:colOff>9525</xdr:colOff>
      <xdr:row>38</xdr:row>
      <xdr:rowOff>78639</xdr:rowOff>
    </xdr:to>
    <xdr:sp macro="" textlink="">
      <xdr:nvSpPr>
        <xdr:cNvPr id="545" name="円/楕円 544"/>
        <xdr:cNvSpPr/>
      </xdr:nvSpPr>
      <xdr:spPr>
        <a:xfrm>
          <a:off x="13652500" y="6492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69766</xdr:rowOff>
    </xdr:from>
    <xdr:ext cx="534377" cy="259045"/>
    <xdr:sp macro="" textlink="">
      <xdr:nvSpPr>
        <xdr:cNvPr id="546" name="テキスト ボックス 545"/>
        <xdr:cNvSpPr txBox="1"/>
      </xdr:nvSpPr>
      <xdr:spPr>
        <a:xfrm>
          <a:off x="13436111" y="65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151117</xdr:rowOff>
    </xdr:from>
    <xdr:to>
      <xdr:col>18</xdr:col>
      <xdr:colOff>492125</xdr:colOff>
      <xdr:row>38</xdr:row>
      <xdr:rowOff>81267</xdr:rowOff>
    </xdr:to>
    <xdr:sp macro="" textlink="">
      <xdr:nvSpPr>
        <xdr:cNvPr id="547" name="円/楕円 546"/>
        <xdr:cNvSpPr/>
      </xdr:nvSpPr>
      <xdr:spPr>
        <a:xfrm>
          <a:off x="12763500" y="64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72394</xdr:rowOff>
    </xdr:from>
    <xdr:ext cx="534377" cy="259045"/>
    <xdr:sp macro="" textlink="">
      <xdr:nvSpPr>
        <xdr:cNvPr id="548" name="テキスト ボックス 547"/>
        <xdr:cNvSpPr txBox="1"/>
      </xdr:nvSpPr>
      <xdr:spPr>
        <a:xfrm>
          <a:off x="12547111" y="65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159207</xdr:rowOff>
    </xdr:from>
    <xdr:to>
      <xdr:col>23</xdr:col>
      <xdr:colOff>517525</xdr:colOff>
      <xdr:row>57</xdr:row>
      <xdr:rowOff>79216</xdr:rowOff>
    </xdr:to>
    <xdr:cxnSp macro="">
      <xdr:nvCxnSpPr>
        <xdr:cNvPr id="578" name="直線コネクタ 577"/>
        <xdr:cNvCxnSpPr/>
      </xdr:nvCxnSpPr>
      <xdr:spPr>
        <a:xfrm flipV="1">
          <a:off x="15481300" y="9760407"/>
          <a:ext cx="838200" cy="9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38164</xdr:rowOff>
    </xdr:from>
    <xdr:to>
      <xdr:col>22</xdr:col>
      <xdr:colOff>365125</xdr:colOff>
      <xdr:row>57</xdr:row>
      <xdr:rowOff>79216</xdr:rowOff>
    </xdr:to>
    <xdr:cxnSp macro="">
      <xdr:nvCxnSpPr>
        <xdr:cNvPr id="581" name="直線コネクタ 580"/>
        <xdr:cNvCxnSpPr/>
      </xdr:nvCxnSpPr>
      <xdr:spPr>
        <a:xfrm>
          <a:off x="14592300" y="9810814"/>
          <a:ext cx="889000" cy="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38164</xdr:rowOff>
    </xdr:from>
    <xdr:to>
      <xdr:col>21</xdr:col>
      <xdr:colOff>161925</xdr:colOff>
      <xdr:row>57</xdr:row>
      <xdr:rowOff>45783</xdr:rowOff>
    </xdr:to>
    <xdr:cxnSp macro="">
      <xdr:nvCxnSpPr>
        <xdr:cNvPr id="584" name="直線コネクタ 583"/>
        <xdr:cNvCxnSpPr/>
      </xdr:nvCxnSpPr>
      <xdr:spPr>
        <a:xfrm flipV="1">
          <a:off x="13703300" y="981081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45783</xdr:rowOff>
    </xdr:from>
    <xdr:to>
      <xdr:col>19</xdr:col>
      <xdr:colOff>644525</xdr:colOff>
      <xdr:row>57</xdr:row>
      <xdr:rowOff>143548</xdr:rowOff>
    </xdr:to>
    <xdr:cxnSp macro="">
      <xdr:nvCxnSpPr>
        <xdr:cNvPr id="587" name="直線コネクタ 586"/>
        <xdr:cNvCxnSpPr/>
      </xdr:nvCxnSpPr>
      <xdr:spPr>
        <a:xfrm flipV="1">
          <a:off x="12814300" y="9818433"/>
          <a:ext cx="889000" cy="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108407</xdr:rowOff>
    </xdr:from>
    <xdr:to>
      <xdr:col>23</xdr:col>
      <xdr:colOff>568325</xdr:colOff>
      <xdr:row>57</xdr:row>
      <xdr:rowOff>38557</xdr:rowOff>
    </xdr:to>
    <xdr:sp macro="" textlink="">
      <xdr:nvSpPr>
        <xdr:cNvPr id="597" name="円/楕円 596"/>
        <xdr:cNvSpPr/>
      </xdr:nvSpPr>
      <xdr:spPr>
        <a:xfrm>
          <a:off x="16268700" y="97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86834</xdr:rowOff>
    </xdr:from>
    <xdr:ext cx="534377" cy="259045"/>
    <xdr:sp macro="" textlink="">
      <xdr:nvSpPr>
        <xdr:cNvPr id="598" name="教育費該当値テキスト"/>
        <xdr:cNvSpPr txBox="1"/>
      </xdr:nvSpPr>
      <xdr:spPr>
        <a:xfrm>
          <a:off x="16370300" y="96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40,976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28416</xdr:rowOff>
    </xdr:from>
    <xdr:to>
      <xdr:col>22</xdr:col>
      <xdr:colOff>415925</xdr:colOff>
      <xdr:row>57</xdr:row>
      <xdr:rowOff>130016</xdr:rowOff>
    </xdr:to>
    <xdr:sp macro="" textlink="">
      <xdr:nvSpPr>
        <xdr:cNvPr id="599" name="円/楕円 598"/>
        <xdr:cNvSpPr/>
      </xdr:nvSpPr>
      <xdr:spPr>
        <a:xfrm>
          <a:off x="15430500" y="98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121143</xdr:rowOff>
    </xdr:from>
    <xdr:ext cx="534377" cy="259045"/>
    <xdr:sp macro="" textlink="">
      <xdr:nvSpPr>
        <xdr:cNvPr id="600" name="テキスト ボックス 599"/>
        <xdr:cNvSpPr txBox="1"/>
      </xdr:nvSpPr>
      <xdr:spPr>
        <a:xfrm>
          <a:off x="15214111" y="989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158814</xdr:rowOff>
    </xdr:from>
    <xdr:to>
      <xdr:col>21</xdr:col>
      <xdr:colOff>212725</xdr:colOff>
      <xdr:row>57</xdr:row>
      <xdr:rowOff>88964</xdr:rowOff>
    </xdr:to>
    <xdr:sp macro="" textlink="">
      <xdr:nvSpPr>
        <xdr:cNvPr id="601" name="円/楕円 600"/>
        <xdr:cNvSpPr/>
      </xdr:nvSpPr>
      <xdr:spPr>
        <a:xfrm>
          <a:off x="14541500" y="97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80091</xdr:rowOff>
    </xdr:from>
    <xdr:ext cx="534377" cy="259045"/>
    <xdr:sp macro="" textlink="">
      <xdr:nvSpPr>
        <xdr:cNvPr id="602" name="テキスト ボックス 601"/>
        <xdr:cNvSpPr txBox="1"/>
      </xdr:nvSpPr>
      <xdr:spPr>
        <a:xfrm>
          <a:off x="14325111" y="98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166433</xdr:rowOff>
    </xdr:from>
    <xdr:to>
      <xdr:col>20</xdr:col>
      <xdr:colOff>9525</xdr:colOff>
      <xdr:row>57</xdr:row>
      <xdr:rowOff>96583</xdr:rowOff>
    </xdr:to>
    <xdr:sp macro="" textlink="">
      <xdr:nvSpPr>
        <xdr:cNvPr id="603" name="円/楕円 602"/>
        <xdr:cNvSpPr/>
      </xdr:nvSpPr>
      <xdr:spPr>
        <a:xfrm>
          <a:off x="13652500" y="97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87710</xdr:rowOff>
    </xdr:from>
    <xdr:ext cx="534377" cy="259045"/>
    <xdr:sp macro="" textlink="">
      <xdr:nvSpPr>
        <xdr:cNvPr id="604" name="テキスト ボックス 603"/>
        <xdr:cNvSpPr txBox="1"/>
      </xdr:nvSpPr>
      <xdr:spPr>
        <a:xfrm>
          <a:off x="13436111" y="98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92748</xdr:rowOff>
    </xdr:from>
    <xdr:to>
      <xdr:col>18</xdr:col>
      <xdr:colOff>492125</xdr:colOff>
      <xdr:row>58</xdr:row>
      <xdr:rowOff>22898</xdr:rowOff>
    </xdr:to>
    <xdr:sp macro="" textlink="">
      <xdr:nvSpPr>
        <xdr:cNvPr id="605" name="円/楕円 604"/>
        <xdr:cNvSpPr/>
      </xdr:nvSpPr>
      <xdr:spPr>
        <a:xfrm>
          <a:off x="12763500" y="98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14025</xdr:rowOff>
    </xdr:from>
    <xdr:ext cx="534377" cy="259045"/>
    <xdr:sp macro="" textlink="">
      <xdr:nvSpPr>
        <xdr:cNvPr id="606" name="テキスト ボックス 605"/>
        <xdr:cNvSpPr txBox="1"/>
      </xdr:nvSpPr>
      <xdr:spPr>
        <a:xfrm>
          <a:off x="12547111" y="99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85604</xdr:rowOff>
    </xdr:from>
    <xdr:to>
      <xdr:col>23</xdr:col>
      <xdr:colOff>517525</xdr:colOff>
      <xdr:row>97</xdr:row>
      <xdr:rowOff>92413</xdr:rowOff>
    </xdr:to>
    <xdr:cxnSp macro="">
      <xdr:nvCxnSpPr>
        <xdr:cNvPr id="694" name="直線コネクタ 693"/>
        <xdr:cNvCxnSpPr/>
      </xdr:nvCxnSpPr>
      <xdr:spPr>
        <a:xfrm>
          <a:off x="15481300" y="16716254"/>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85604</xdr:rowOff>
    </xdr:from>
    <xdr:to>
      <xdr:col>22</xdr:col>
      <xdr:colOff>365125</xdr:colOff>
      <xdr:row>97</xdr:row>
      <xdr:rowOff>98650</xdr:rowOff>
    </xdr:to>
    <xdr:cxnSp macro="">
      <xdr:nvCxnSpPr>
        <xdr:cNvPr id="697" name="直線コネクタ 696"/>
        <xdr:cNvCxnSpPr/>
      </xdr:nvCxnSpPr>
      <xdr:spPr>
        <a:xfrm flipV="1">
          <a:off x="14592300" y="16716254"/>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94340</xdr:rowOff>
    </xdr:from>
    <xdr:to>
      <xdr:col>21</xdr:col>
      <xdr:colOff>161925</xdr:colOff>
      <xdr:row>97</xdr:row>
      <xdr:rowOff>98650</xdr:rowOff>
    </xdr:to>
    <xdr:cxnSp macro="">
      <xdr:nvCxnSpPr>
        <xdr:cNvPr id="700" name="直線コネクタ 699"/>
        <xdr:cNvCxnSpPr/>
      </xdr:nvCxnSpPr>
      <xdr:spPr>
        <a:xfrm>
          <a:off x="13703300" y="16724990"/>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90029</xdr:rowOff>
    </xdr:from>
    <xdr:to>
      <xdr:col>19</xdr:col>
      <xdr:colOff>644525</xdr:colOff>
      <xdr:row>97</xdr:row>
      <xdr:rowOff>94340</xdr:rowOff>
    </xdr:to>
    <xdr:cxnSp macro="">
      <xdr:nvCxnSpPr>
        <xdr:cNvPr id="703" name="直線コネクタ 702"/>
        <xdr:cNvCxnSpPr/>
      </xdr:nvCxnSpPr>
      <xdr:spPr>
        <a:xfrm>
          <a:off x="12814300" y="1672067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41613</xdr:rowOff>
    </xdr:from>
    <xdr:to>
      <xdr:col>23</xdr:col>
      <xdr:colOff>568325</xdr:colOff>
      <xdr:row>97</xdr:row>
      <xdr:rowOff>143213</xdr:rowOff>
    </xdr:to>
    <xdr:sp macro="" textlink="">
      <xdr:nvSpPr>
        <xdr:cNvPr id="713" name="円/楕円 712"/>
        <xdr:cNvSpPr/>
      </xdr:nvSpPr>
      <xdr:spPr>
        <a:xfrm>
          <a:off x="16268700" y="1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20040</xdr:rowOff>
    </xdr:from>
    <xdr:ext cx="534377" cy="259045"/>
    <xdr:sp macro="" textlink="">
      <xdr:nvSpPr>
        <xdr:cNvPr id="714" name="公債費該当値テキスト"/>
        <xdr:cNvSpPr txBox="1"/>
      </xdr:nvSpPr>
      <xdr:spPr>
        <a:xfrm>
          <a:off x="16370300" y="166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34804</xdr:rowOff>
    </xdr:from>
    <xdr:to>
      <xdr:col>22</xdr:col>
      <xdr:colOff>415925</xdr:colOff>
      <xdr:row>97</xdr:row>
      <xdr:rowOff>136404</xdr:rowOff>
    </xdr:to>
    <xdr:sp macro="" textlink="">
      <xdr:nvSpPr>
        <xdr:cNvPr id="715" name="円/楕円 714"/>
        <xdr:cNvSpPr/>
      </xdr:nvSpPr>
      <xdr:spPr>
        <a:xfrm>
          <a:off x="15430500" y="166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127531</xdr:rowOff>
    </xdr:from>
    <xdr:ext cx="534377" cy="259045"/>
    <xdr:sp macro="" textlink="">
      <xdr:nvSpPr>
        <xdr:cNvPr id="716" name="テキスト ボックス 715"/>
        <xdr:cNvSpPr txBox="1"/>
      </xdr:nvSpPr>
      <xdr:spPr>
        <a:xfrm>
          <a:off x="15214111" y="167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47850</xdr:rowOff>
    </xdr:from>
    <xdr:to>
      <xdr:col>21</xdr:col>
      <xdr:colOff>212725</xdr:colOff>
      <xdr:row>97</xdr:row>
      <xdr:rowOff>149450</xdr:rowOff>
    </xdr:to>
    <xdr:sp macro="" textlink="">
      <xdr:nvSpPr>
        <xdr:cNvPr id="717" name="円/楕円 716"/>
        <xdr:cNvSpPr/>
      </xdr:nvSpPr>
      <xdr:spPr>
        <a:xfrm>
          <a:off x="14541500" y="166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140577</xdr:rowOff>
    </xdr:from>
    <xdr:ext cx="534377" cy="259045"/>
    <xdr:sp macro="" textlink="">
      <xdr:nvSpPr>
        <xdr:cNvPr id="718" name="テキスト ボックス 717"/>
        <xdr:cNvSpPr txBox="1"/>
      </xdr:nvSpPr>
      <xdr:spPr>
        <a:xfrm>
          <a:off x="14325111" y="1677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43540</xdr:rowOff>
    </xdr:from>
    <xdr:to>
      <xdr:col>20</xdr:col>
      <xdr:colOff>9525</xdr:colOff>
      <xdr:row>97</xdr:row>
      <xdr:rowOff>145140</xdr:rowOff>
    </xdr:to>
    <xdr:sp macro="" textlink="">
      <xdr:nvSpPr>
        <xdr:cNvPr id="719" name="円/楕円 718"/>
        <xdr:cNvSpPr/>
      </xdr:nvSpPr>
      <xdr:spPr>
        <a:xfrm>
          <a:off x="13652500" y="166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136267</xdr:rowOff>
    </xdr:from>
    <xdr:ext cx="534377" cy="259045"/>
    <xdr:sp macro="" textlink="">
      <xdr:nvSpPr>
        <xdr:cNvPr id="720" name="テキスト ボックス 719"/>
        <xdr:cNvSpPr txBox="1"/>
      </xdr:nvSpPr>
      <xdr:spPr>
        <a:xfrm>
          <a:off x="13436111" y="167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39229</xdr:rowOff>
    </xdr:from>
    <xdr:to>
      <xdr:col>18</xdr:col>
      <xdr:colOff>492125</xdr:colOff>
      <xdr:row>97</xdr:row>
      <xdr:rowOff>140829</xdr:rowOff>
    </xdr:to>
    <xdr:sp macro="" textlink="">
      <xdr:nvSpPr>
        <xdr:cNvPr id="721" name="円/楕円 720"/>
        <xdr:cNvSpPr/>
      </xdr:nvSpPr>
      <xdr:spPr>
        <a:xfrm>
          <a:off x="12763500" y="166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131956</xdr:rowOff>
    </xdr:from>
    <xdr:ext cx="534377" cy="259045"/>
    <xdr:sp macro="" textlink="">
      <xdr:nvSpPr>
        <xdr:cNvPr id="722" name="テキスト ボックス 721"/>
        <xdr:cNvSpPr txBox="1"/>
      </xdr:nvSpPr>
      <xdr:spPr>
        <a:xfrm>
          <a:off x="12547111" y="1676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住民一人当たりのコスト（目的別）について、民生費は</a:t>
          </a:r>
          <a:r>
            <a:rPr kumimoji="1" lang="en-US" altLang="ja-JP" sz="1300">
              <a:solidFill>
                <a:schemeClr val="dk1"/>
              </a:solidFill>
              <a:effectLst/>
              <a:latin typeface="+mn-lt"/>
              <a:ea typeface="+mn-ea"/>
              <a:cs typeface="+mn-cs"/>
            </a:rPr>
            <a:t>181,528</a:t>
          </a:r>
          <a:r>
            <a:rPr kumimoji="1" lang="ja-JP" altLang="ja-JP" sz="1300">
              <a:solidFill>
                <a:schemeClr val="dk1"/>
              </a:solidFill>
              <a:effectLst/>
              <a:latin typeface="+mn-lt"/>
              <a:ea typeface="+mn-ea"/>
              <a:cs typeface="+mn-cs"/>
            </a:rPr>
            <a:t>円で、前年度と比較して</a:t>
          </a:r>
          <a:r>
            <a:rPr kumimoji="1" lang="en-US" altLang="ja-JP" sz="1300">
              <a:solidFill>
                <a:schemeClr val="dk1"/>
              </a:solidFill>
              <a:effectLst/>
              <a:latin typeface="+mn-lt"/>
              <a:ea typeface="+mn-ea"/>
              <a:cs typeface="+mn-cs"/>
            </a:rPr>
            <a:t>6,275</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％）増加し、類似団体内順位は全</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団体中</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位となっている。これは扶助費、補助費等、繰出金の増加などに伴うものであり、経年比較についても、類似団体平均を大きく上回る水準で推移している。また、議会費は</a:t>
          </a:r>
          <a:r>
            <a:rPr kumimoji="1" lang="en-US" altLang="ja-JP" sz="1300">
              <a:solidFill>
                <a:schemeClr val="dk1"/>
              </a:solidFill>
              <a:effectLst/>
              <a:latin typeface="+mn-lt"/>
              <a:ea typeface="+mn-ea"/>
              <a:cs typeface="+mn-cs"/>
            </a:rPr>
            <a:t>4,810</a:t>
          </a:r>
          <a:r>
            <a:rPr kumimoji="1" lang="ja-JP" altLang="ja-JP" sz="1300">
              <a:solidFill>
                <a:schemeClr val="dk1"/>
              </a:solidFill>
              <a:effectLst/>
              <a:latin typeface="+mn-lt"/>
              <a:ea typeface="+mn-ea"/>
              <a:cs typeface="+mn-cs"/>
            </a:rPr>
            <a:t>円で、引き続き、類似団体平均を大きく上回る水準で推移している。</a:t>
          </a:r>
          <a:endParaRPr lang="ja-JP" altLang="ja-JP" sz="1300">
            <a:effectLst/>
          </a:endParaRPr>
        </a:p>
        <a:p>
          <a:r>
            <a:rPr kumimoji="1" lang="ja-JP" altLang="ja-JP" sz="1300">
              <a:solidFill>
                <a:schemeClr val="dk1"/>
              </a:solidFill>
              <a:effectLst/>
              <a:latin typeface="+mn-lt"/>
              <a:ea typeface="+mn-ea"/>
              <a:cs typeface="+mn-cs"/>
            </a:rPr>
            <a:t>　一方、農林水産業費は</a:t>
          </a:r>
          <a:r>
            <a:rPr kumimoji="1" lang="en-US" altLang="ja-JP" sz="1300">
              <a:solidFill>
                <a:schemeClr val="dk1"/>
              </a:solidFill>
              <a:effectLst/>
              <a:latin typeface="+mn-lt"/>
              <a:ea typeface="+mn-ea"/>
              <a:cs typeface="+mn-cs"/>
            </a:rPr>
            <a:t>922</a:t>
          </a:r>
          <a:r>
            <a:rPr kumimoji="1" lang="ja-JP" altLang="ja-JP" sz="1300">
              <a:solidFill>
                <a:schemeClr val="dk1"/>
              </a:solidFill>
              <a:effectLst/>
              <a:latin typeface="+mn-lt"/>
              <a:ea typeface="+mn-ea"/>
              <a:cs typeface="+mn-cs"/>
            </a:rPr>
            <a:t>円で、引き続き、類似団体平均を大きくした回る水準で推移している。また、土木費は</a:t>
          </a:r>
          <a:r>
            <a:rPr kumimoji="1" lang="en-US" altLang="ja-JP" sz="1300">
              <a:solidFill>
                <a:schemeClr val="dk1"/>
              </a:solidFill>
              <a:effectLst/>
              <a:latin typeface="+mn-lt"/>
              <a:ea typeface="+mn-ea"/>
              <a:cs typeface="+mn-cs"/>
            </a:rPr>
            <a:t>31,128</a:t>
          </a:r>
          <a:r>
            <a:rPr kumimoji="1" lang="ja-JP" altLang="ja-JP" sz="1300">
              <a:solidFill>
                <a:schemeClr val="dk1"/>
              </a:solidFill>
              <a:effectLst/>
              <a:latin typeface="+mn-lt"/>
              <a:ea typeface="+mn-ea"/>
              <a:cs typeface="+mn-cs"/>
            </a:rPr>
            <a:t>円で、前年度と比較して</a:t>
          </a:r>
          <a:r>
            <a:rPr kumimoji="1" lang="en-US" altLang="ja-JP" sz="1300">
              <a:solidFill>
                <a:schemeClr val="dk1"/>
              </a:solidFill>
              <a:effectLst/>
              <a:latin typeface="+mn-lt"/>
              <a:ea typeface="+mn-ea"/>
              <a:cs typeface="+mn-cs"/>
            </a:rPr>
            <a:t>6,008</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23.9</a:t>
          </a:r>
          <a:r>
            <a:rPr kumimoji="1" lang="ja-JP" altLang="ja-JP" sz="1300">
              <a:solidFill>
                <a:schemeClr val="dk1"/>
              </a:solidFill>
              <a:effectLst/>
              <a:latin typeface="+mn-lt"/>
              <a:ea typeface="+mn-ea"/>
              <a:cs typeface="+mn-cs"/>
            </a:rPr>
            <a:t>％）増加したものの、経年比較では、類似団体平均を大きく下回って推移している。その他、公債費は</a:t>
          </a:r>
          <a:r>
            <a:rPr kumimoji="1" lang="en-US" altLang="ja-JP" sz="1300">
              <a:solidFill>
                <a:schemeClr val="dk1"/>
              </a:solidFill>
              <a:effectLst/>
              <a:latin typeface="+mn-lt"/>
              <a:ea typeface="+mn-ea"/>
              <a:cs typeface="+mn-cs"/>
            </a:rPr>
            <a:t>21,396</a:t>
          </a:r>
          <a:r>
            <a:rPr kumimoji="1" lang="ja-JP" altLang="ja-JP" sz="1300">
              <a:solidFill>
                <a:schemeClr val="dk1"/>
              </a:solidFill>
              <a:effectLst/>
              <a:latin typeface="+mn-lt"/>
              <a:ea typeface="+mn-ea"/>
              <a:cs typeface="+mn-cs"/>
            </a:rPr>
            <a:t>円で、前年度と比較して</a:t>
          </a:r>
          <a:r>
            <a:rPr kumimoji="1" lang="en-US" altLang="ja-JP" sz="1300">
              <a:solidFill>
                <a:schemeClr val="dk1"/>
              </a:solidFill>
              <a:effectLst/>
              <a:latin typeface="+mn-lt"/>
              <a:ea typeface="+mn-ea"/>
              <a:cs typeface="+mn-cs"/>
            </a:rPr>
            <a:t>417</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％）減少し、引き続き、類似団体平均を大きく下回って推移している。</a:t>
          </a:r>
          <a:endParaRPr lang="ja-JP" altLang="ja-JP" sz="1300">
            <a:effectLst/>
          </a:endParaRPr>
        </a:p>
        <a:p>
          <a:r>
            <a:rPr kumimoji="1" lang="ja-JP" altLang="ja-JP" sz="1300">
              <a:solidFill>
                <a:schemeClr val="dk1"/>
              </a:solidFill>
              <a:effectLst/>
              <a:latin typeface="+mn-lt"/>
              <a:ea typeface="+mn-ea"/>
              <a:cs typeface="+mn-cs"/>
            </a:rPr>
            <a:t>　今後も、少子高齢</a:t>
          </a:r>
          <a:r>
            <a:rPr kumimoji="1" lang="ja-JP" altLang="en-US" sz="1300">
              <a:solidFill>
                <a:schemeClr val="dk1"/>
              </a:solidFill>
              <a:effectLst/>
              <a:latin typeface="+mn-lt"/>
              <a:ea typeface="+mn-ea"/>
              <a:cs typeface="+mn-cs"/>
            </a:rPr>
            <a:t>社会</a:t>
          </a:r>
          <a:r>
            <a:rPr kumimoji="1" lang="ja-JP" altLang="ja-JP" sz="1300">
              <a:solidFill>
                <a:schemeClr val="dk1"/>
              </a:solidFill>
              <a:effectLst/>
              <a:latin typeface="+mn-lt"/>
              <a:ea typeface="+mn-ea"/>
              <a:cs typeface="+mn-cs"/>
            </a:rPr>
            <a:t>を背景に、子育て支援、高齢者福祉、障害者福祉の各分野における財政需要が拡大し、民生費が増大することが見込まれる。これまで以上に、行財政改革を推し進め、財源の選択と集中に努めることで、効率的な財政運営を</a:t>
          </a:r>
          <a:r>
            <a:rPr kumimoji="1" lang="ja-JP" altLang="en-US" sz="1300">
              <a:solidFill>
                <a:schemeClr val="dk1"/>
              </a:solidFill>
              <a:effectLst/>
              <a:latin typeface="+mn-lt"/>
              <a:ea typeface="+mn-ea"/>
              <a:cs typeface="+mn-cs"/>
            </a:rPr>
            <a:t>行っていく</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lang="ja-JP" altLang="ja-JP" sz="1200">
              <a:solidFill>
                <a:schemeClr val="dk1"/>
              </a:solidFill>
              <a:effectLst/>
              <a:latin typeface="+mn-lt"/>
              <a:ea typeface="+mn-ea"/>
              <a:cs typeface="+mn-cs"/>
            </a:rPr>
            <a:t>財政調整基金</a:t>
          </a:r>
          <a:r>
            <a:rPr lang="ja-JP" altLang="en-US" sz="1200">
              <a:solidFill>
                <a:schemeClr val="dk1"/>
              </a:solidFill>
              <a:effectLst/>
              <a:latin typeface="+mn-lt"/>
              <a:ea typeface="+mn-ea"/>
              <a:cs typeface="+mn-cs"/>
            </a:rPr>
            <a:t>残高については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前年度と比較して減少し、標準財政規模比では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4.45</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ポイント減少した。また、</a:t>
          </a:r>
          <a:r>
            <a:rPr lang="ja-JP" altLang="ja-JP" sz="1200">
              <a:solidFill>
                <a:schemeClr val="dk1"/>
              </a:solidFill>
              <a:effectLst/>
              <a:latin typeface="+mn-lt"/>
              <a:ea typeface="+mn-ea"/>
              <a:cs typeface="+mn-cs"/>
            </a:rPr>
            <a:t>積立金取崩し額</a:t>
          </a:r>
          <a:r>
            <a:rPr lang="ja-JP" altLang="en-US" sz="1200">
              <a:solidFill>
                <a:schemeClr val="dk1"/>
              </a:solidFill>
              <a:effectLst/>
              <a:latin typeface="+mn-lt"/>
              <a:ea typeface="+mn-ea"/>
              <a:cs typeface="+mn-cs"/>
            </a:rPr>
            <a:t>が前年度と比較して増加したことなどから</a:t>
          </a:r>
          <a:r>
            <a:rPr lang="ja-JP" altLang="ja-JP" sz="1200">
              <a:solidFill>
                <a:schemeClr val="dk1"/>
              </a:solidFill>
              <a:effectLst/>
              <a:latin typeface="+mn-lt"/>
              <a:ea typeface="+mn-ea"/>
              <a:cs typeface="+mn-cs"/>
            </a:rPr>
            <a:t>、実質単年度収支について</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マイナスとなった。</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これらは、年度間の財源調整を図る必要から、計画的な視点に立って財政調整基金を最大限に活用したことに伴うものである。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予算執行においては、全庁を挙げて財源確保に取り組むとともに、最少の経費で最大の効果を挙げるよう努めた。結果として、実質収支比率については、</a:t>
          </a:r>
          <a:r>
            <a:rPr kumimoji="1" lang="ja-JP" altLang="ja-JP" sz="1200">
              <a:solidFill>
                <a:schemeClr val="dk1"/>
              </a:solidFill>
              <a:effectLst/>
              <a:latin typeface="+mn-lt"/>
              <a:ea typeface="+mn-ea"/>
              <a:cs typeface="+mn-cs"/>
            </a:rPr>
            <a:t>引き続き、</a:t>
          </a:r>
          <a:r>
            <a:rPr kumimoji="1" lang="ja-JP" altLang="en-US" sz="1200">
              <a:latin typeface="ＭＳ ゴシック" pitchFamily="49" charset="-128"/>
              <a:ea typeface="ＭＳ ゴシック" pitchFamily="49" charset="-128"/>
            </a:rPr>
            <a:t>望ましいとされる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％の数値で推移している。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東京都羽村市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一般会計、特別会計、公営企業会計いずれの会計も黒字となった。標準財政規模に占める連結実質収支額（黒字）の割合は</a:t>
          </a:r>
          <a:r>
            <a:rPr kumimoji="1" lang="en-US" altLang="ja-JP" sz="1400">
              <a:latin typeface="ＭＳ ゴシック" pitchFamily="49" charset="-128"/>
              <a:ea typeface="ＭＳ ゴシック" pitchFamily="49" charset="-128"/>
            </a:rPr>
            <a:t>11.95</a:t>
          </a:r>
          <a:r>
            <a:rPr kumimoji="1" lang="ja-JP" altLang="en-US" sz="1400">
              <a:latin typeface="ＭＳ ゴシック" pitchFamily="49" charset="-128"/>
              <a:ea typeface="ＭＳ ゴシック" pitchFamily="49" charset="-128"/>
            </a:rPr>
            <a:t>％で、前年度と比較して</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これは、介護保険事業会計や後期高齢者医療会計などの実質収支額が減少したものの、一般会計などの実質収支額が増加したためである。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22816496</v>
      </c>
      <c r="BO4" s="409"/>
      <c r="BP4" s="409"/>
      <c r="BQ4" s="409"/>
      <c r="BR4" s="409"/>
      <c r="BS4" s="409"/>
      <c r="BT4" s="409"/>
      <c r="BU4" s="410"/>
      <c r="BV4" s="408">
        <v>21928274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5.8</v>
      </c>
      <c r="CU4" s="586"/>
      <c r="CV4" s="586"/>
      <c r="CW4" s="586"/>
      <c r="CX4" s="586"/>
      <c r="CY4" s="586"/>
      <c r="CZ4" s="586"/>
      <c r="DA4" s="587"/>
      <c r="DB4" s="585">
        <v>5.3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22050856</v>
      </c>
      <c r="BO5" s="414"/>
      <c r="BP5" s="414"/>
      <c r="BQ5" s="414"/>
      <c r="BR5" s="414"/>
      <c r="BS5" s="414"/>
      <c r="BT5" s="414"/>
      <c r="BU5" s="415"/>
      <c r="BV5" s="413">
        <v>21312909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96.7</v>
      </c>
      <c r="CU5" s="384"/>
      <c r="CV5" s="384"/>
      <c r="CW5" s="384"/>
      <c r="CX5" s="384"/>
      <c r="CY5" s="384"/>
      <c r="CZ5" s="384"/>
      <c r="DA5" s="385"/>
      <c r="DB5" s="383">
        <v>92.3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85</v>
      </c>
      <c r="AV6" s="471"/>
      <c r="AW6" s="471"/>
      <c r="AX6" s="471"/>
      <c r="AY6" s="393" t="s">
        <v>86</v>
      </c>
      <c r="AZ6" s="394"/>
      <c r="BA6" s="394"/>
      <c r="BB6" s="394"/>
      <c r="BC6" s="394"/>
      <c r="BD6" s="394"/>
      <c r="BE6" s="394"/>
      <c r="BF6" s="394"/>
      <c r="BG6" s="394"/>
      <c r="BH6" s="394"/>
      <c r="BI6" s="394"/>
      <c r="BJ6" s="394"/>
      <c r="BK6" s="394"/>
      <c r="BL6" s="394"/>
      <c r="BM6" s="395"/>
      <c r="BN6" s="413">
        <v>765640</v>
      </c>
      <c r="BO6" s="414"/>
      <c r="BP6" s="414"/>
      <c r="BQ6" s="414"/>
      <c r="BR6" s="414"/>
      <c r="BS6" s="414"/>
      <c r="BT6" s="414"/>
      <c r="BU6" s="415"/>
      <c r="BV6" s="413">
        <v>615365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96.7</v>
      </c>
      <c r="CU6" s="560"/>
      <c r="CV6" s="560"/>
      <c r="CW6" s="560"/>
      <c r="CX6" s="560"/>
      <c r="CY6" s="560"/>
      <c r="CZ6" s="560"/>
      <c r="DA6" s="561"/>
      <c r="DB6" s="559">
        <v>95.8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85</v>
      </c>
      <c r="AV7" s="471"/>
      <c r="AW7" s="471"/>
      <c r="AX7" s="471"/>
      <c r="AY7" s="393" t="s">
        <v>89</v>
      </c>
      <c r="AZ7" s="394"/>
      <c r="BA7" s="394"/>
      <c r="BB7" s="394"/>
      <c r="BC7" s="394"/>
      <c r="BD7" s="394"/>
      <c r="BE7" s="394"/>
      <c r="BF7" s="394"/>
      <c r="BG7" s="394"/>
      <c r="BH7" s="394"/>
      <c r="BI7" s="394"/>
      <c r="BJ7" s="394"/>
      <c r="BK7" s="394"/>
      <c r="BL7" s="394"/>
      <c r="BM7" s="395"/>
      <c r="BN7" s="413">
        <v>84560</v>
      </c>
      <c r="BO7" s="414"/>
      <c r="BP7" s="414"/>
      <c r="BQ7" s="414"/>
      <c r="BR7" s="414"/>
      <c r="BS7" s="414"/>
      <c r="BT7" s="414"/>
      <c r="BU7" s="415"/>
      <c r="BV7" s="413">
        <v>27789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11662589</v>
      </c>
      <c r="CU7" s="414"/>
      <c r="CV7" s="414"/>
      <c r="CW7" s="414"/>
      <c r="CX7" s="414"/>
      <c r="CY7" s="414"/>
      <c r="CZ7" s="414"/>
      <c r="DA7" s="415"/>
      <c r="DB7" s="413">
        <v>11037450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681080</v>
      </c>
      <c r="BO8" s="414"/>
      <c r="BP8" s="414"/>
      <c r="BQ8" s="414"/>
      <c r="BR8" s="414"/>
      <c r="BS8" s="414"/>
      <c r="BT8" s="414"/>
      <c r="BU8" s="415"/>
      <c r="BV8" s="413">
        <v>587576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0.98</v>
      </c>
      <c r="CU8" s="523"/>
      <c r="CV8" s="523"/>
      <c r="CW8" s="523"/>
      <c r="CX8" s="523"/>
      <c r="CY8" s="523"/>
      <c r="CZ8" s="523"/>
      <c r="DA8" s="524"/>
      <c r="DB8" s="522">
        <v>0.95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55833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93504</v>
      </c>
      <c r="BO9" s="414"/>
      <c r="BP9" s="414"/>
      <c r="BQ9" s="414"/>
      <c r="BR9" s="414"/>
      <c r="BS9" s="414"/>
      <c r="BT9" s="414"/>
      <c r="BU9" s="415"/>
      <c r="BV9" s="413">
        <v>-4127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v>
      </c>
      <c r="CU9" s="384"/>
      <c r="CV9" s="384"/>
      <c r="CW9" s="384"/>
      <c r="CX9" s="384"/>
      <c r="CY9" s="384"/>
      <c r="CZ9" s="384"/>
      <c r="DA9" s="385"/>
      <c r="DB9" s="383">
        <v>8.4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57032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444892</v>
      </c>
      <c r="BO10" s="414"/>
      <c r="BP10" s="414"/>
      <c r="BQ10" s="414"/>
      <c r="BR10" s="414"/>
      <c r="BS10" s="414"/>
      <c r="BT10" s="414"/>
      <c r="BU10" s="415"/>
      <c r="BV10" s="413">
        <v>432901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56355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798731</v>
      </c>
      <c r="BO12" s="414"/>
      <c r="BP12" s="414"/>
      <c r="BQ12" s="414"/>
      <c r="BR12" s="414"/>
      <c r="BS12" s="414"/>
      <c r="BT12" s="414"/>
      <c r="BU12" s="415"/>
      <c r="BV12" s="413">
        <v>16360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55205</v>
      </c>
      <c r="S13" s="515"/>
      <c r="T13" s="515"/>
      <c r="U13" s="515"/>
      <c r="V13" s="516"/>
      <c r="W13" s="502" t="s">
        <v>121</v>
      </c>
      <c r="X13" s="426"/>
      <c r="Y13" s="426"/>
      <c r="Z13" s="426"/>
      <c r="AA13" s="426"/>
      <c r="AB13" s="427"/>
      <c r="AC13" s="389">
        <v>185</v>
      </c>
      <c r="AD13" s="390"/>
      <c r="AE13" s="390"/>
      <c r="AF13" s="390"/>
      <c r="AG13" s="391"/>
      <c r="AH13" s="389">
        <v>206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-260335</v>
      </c>
      <c r="BO13" s="414"/>
      <c r="BP13" s="414"/>
      <c r="BQ13" s="414"/>
      <c r="BR13" s="414"/>
      <c r="BS13" s="414"/>
      <c r="BT13" s="414"/>
      <c r="BU13" s="415"/>
      <c r="BV13" s="413">
        <v>412414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v>
      </c>
      <c r="CU13" s="384"/>
      <c r="CV13" s="384"/>
      <c r="CW13" s="384"/>
      <c r="CX13" s="384"/>
      <c r="CY13" s="384"/>
      <c r="CZ13" s="384"/>
      <c r="DA13" s="385"/>
      <c r="DB13" s="383">
        <v>1.4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56604</v>
      </c>
      <c r="S14" s="515"/>
      <c r="T14" s="515"/>
      <c r="U14" s="515"/>
      <c r="V14" s="516"/>
      <c r="W14" s="517"/>
      <c r="X14" s="429"/>
      <c r="Y14" s="429"/>
      <c r="Z14" s="429"/>
      <c r="AA14" s="429"/>
      <c r="AB14" s="430"/>
      <c r="AC14" s="507">
        <v>0.7</v>
      </c>
      <c r="AD14" s="508"/>
      <c r="AE14" s="508"/>
      <c r="AF14" s="508"/>
      <c r="AG14" s="509"/>
      <c r="AH14" s="507">
        <v>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55429</v>
      </c>
      <c r="S15" s="515"/>
      <c r="T15" s="515"/>
      <c r="U15" s="515"/>
      <c r="V15" s="516"/>
      <c r="W15" s="502" t="s">
        <v>128</v>
      </c>
      <c r="X15" s="426"/>
      <c r="Y15" s="426"/>
      <c r="Z15" s="426"/>
      <c r="AA15" s="426"/>
      <c r="AB15" s="427"/>
      <c r="AC15" s="389">
        <v>8317</v>
      </c>
      <c r="AD15" s="390"/>
      <c r="AE15" s="390"/>
      <c r="AF15" s="390"/>
      <c r="AG15" s="391"/>
      <c r="AH15" s="389">
        <v>9372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9069302</v>
      </c>
      <c r="BO15" s="409"/>
      <c r="BP15" s="409"/>
      <c r="BQ15" s="409"/>
      <c r="BR15" s="409"/>
      <c r="BS15" s="409"/>
      <c r="BT15" s="409"/>
      <c r="BU15" s="410"/>
      <c r="BV15" s="408">
        <v>7955512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32.1</v>
      </c>
      <c r="AD16" s="508"/>
      <c r="AE16" s="508"/>
      <c r="AF16" s="508"/>
      <c r="AG16" s="509"/>
      <c r="AH16" s="507">
        <v>33.200000000000003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8798978</v>
      </c>
      <c r="BO16" s="414"/>
      <c r="BP16" s="414"/>
      <c r="BQ16" s="414"/>
      <c r="BR16" s="414"/>
      <c r="BS16" s="414"/>
      <c r="BT16" s="414"/>
      <c r="BU16" s="415"/>
      <c r="BV16" s="413">
        <v>8195606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17421</v>
      </c>
      <c r="AD17" s="390"/>
      <c r="AE17" s="390"/>
      <c r="AF17" s="390"/>
      <c r="AG17" s="391"/>
      <c r="AH17" s="389">
        <v>18027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11662589</v>
      </c>
      <c r="BO17" s="414"/>
      <c r="BP17" s="414"/>
      <c r="BQ17" s="414"/>
      <c r="BR17" s="414"/>
      <c r="BS17" s="414"/>
      <c r="BT17" s="414"/>
      <c r="BU17" s="415"/>
      <c r="BV17" s="413">
        <v>10334091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9.9</v>
      </c>
      <c r="M18" s="478"/>
      <c r="N18" s="478"/>
      <c r="O18" s="478"/>
      <c r="P18" s="478"/>
      <c r="Q18" s="478"/>
      <c r="R18" s="479"/>
      <c r="S18" s="479"/>
      <c r="T18" s="479"/>
      <c r="U18" s="479"/>
      <c r="V18" s="480"/>
      <c r="W18" s="494"/>
      <c r="X18" s="495"/>
      <c r="Y18" s="495"/>
      <c r="Z18" s="495"/>
      <c r="AA18" s="495"/>
      <c r="AB18" s="503"/>
      <c r="AC18" s="377">
        <v>67.2</v>
      </c>
      <c r="AD18" s="378"/>
      <c r="AE18" s="378"/>
      <c r="AF18" s="378"/>
      <c r="AG18" s="481"/>
      <c r="AH18" s="377">
        <v>63.8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11624313</v>
      </c>
      <c r="BO18" s="414"/>
      <c r="BP18" s="414"/>
      <c r="BQ18" s="414"/>
      <c r="BR18" s="414"/>
      <c r="BS18" s="414"/>
      <c r="BT18" s="414"/>
      <c r="BU18" s="415"/>
      <c r="BV18" s="413">
        <v>11475469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5640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15095470</v>
      </c>
      <c r="BO19" s="414"/>
      <c r="BP19" s="414"/>
      <c r="BQ19" s="414"/>
      <c r="BR19" s="414"/>
      <c r="BS19" s="414"/>
      <c r="BT19" s="414"/>
      <c r="BU19" s="415"/>
      <c r="BV19" s="413">
        <v>14675204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23451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10793961</v>
      </c>
      <c r="BO23" s="414"/>
      <c r="BP23" s="414"/>
      <c r="BQ23" s="414"/>
      <c r="BR23" s="414"/>
      <c r="BS23" s="414"/>
      <c r="BT23" s="414"/>
      <c r="BU23" s="415"/>
      <c r="BV23" s="413">
        <v>11685921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8850</v>
      </c>
      <c r="R24" s="390"/>
      <c r="S24" s="390"/>
      <c r="T24" s="390"/>
      <c r="U24" s="390"/>
      <c r="V24" s="391"/>
      <c r="W24" s="455"/>
      <c r="X24" s="446"/>
      <c r="Y24" s="447"/>
      <c r="Z24" s="386" t="s">
        <v>151</v>
      </c>
      <c r="AA24" s="387"/>
      <c r="AB24" s="387"/>
      <c r="AC24" s="387"/>
      <c r="AD24" s="387"/>
      <c r="AE24" s="387"/>
      <c r="AF24" s="387"/>
      <c r="AG24" s="388"/>
      <c r="AH24" s="389">
        <v>332</v>
      </c>
      <c r="AI24" s="390"/>
      <c r="AJ24" s="390"/>
      <c r="AK24" s="390"/>
      <c r="AL24" s="391"/>
      <c r="AM24" s="389">
        <v>1062068</v>
      </c>
      <c r="AN24" s="390"/>
      <c r="AO24" s="390"/>
      <c r="AP24" s="390"/>
      <c r="AQ24" s="390"/>
      <c r="AR24" s="391"/>
      <c r="AS24" s="389">
        <v>3199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8277982</v>
      </c>
      <c r="BO24" s="414"/>
      <c r="BP24" s="414"/>
      <c r="BQ24" s="414"/>
      <c r="BR24" s="414"/>
      <c r="BS24" s="414"/>
      <c r="BT24" s="414"/>
      <c r="BU24" s="415"/>
      <c r="BV24" s="413">
        <v>8930227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7650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3736750</v>
      </c>
      <c r="BO25" s="409"/>
      <c r="BP25" s="409"/>
      <c r="BQ25" s="409"/>
      <c r="BR25" s="409"/>
      <c r="BS25" s="409"/>
      <c r="BT25" s="409"/>
      <c r="BU25" s="410"/>
      <c r="BV25" s="408">
        <v>3738033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7150</v>
      </c>
      <c r="R26" s="390"/>
      <c r="S26" s="390"/>
      <c r="T26" s="390"/>
      <c r="U26" s="390"/>
      <c r="V26" s="391"/>
      <c r="W26" s="455"/>
      <c r="X26" s="446"/>
      <c r="Y26" s="447"/>
      <c r="Z26" s="386" t="s">
        <v>157</v>
      </c>
      <c r="AA26" s="468"/>
      <c r="AB26" s="468"/>
      <c r="AC26" s="468"/>
      <c r="AD26" s="468"/>
      <c r="AE26" s="468"/>
      <c r="AF26" s="468"/>
      <c r="AG26" s="469"/>
      <c r="AH26" s="389">
        <v>8</v>
      </c>
      <c r="AI26" s="390"/>
      <c r="AJ26" s="390"/>
      <c r="AK26" s="390"/>
      <c r="AL26" s="391"/>
      <c r="AM26" s="389">
        <v>26296</v>
      </c>
      <c r="AN26" s="390"/>
      <c r="AO26" s="390"/>
      <c r="AP26" s="390"/>
      <c r="AQ26" s="390"/>
      <c r="AR26" s="391"/>
      <c r="AS26" s="389">
        <v>3287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5200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4500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2557668</v>
      </c>
      <c r="BO28" s="409"/>
      <c r="BP28" s="409"/>
      <c r="BQ28" s="409"/>
      <c r="BR28" s="409"/>
      <c r="BS28" s="409"/>
      <c r="BT28" s="409"/>
      <c r="BU28" s="410"/>
      <c r="BV28" s="408">
        <v>2911507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16</v>
      </c>
      <c r="M29" s="390"/>
      <c r="N29" s="390"/>
      <c r="O29" s="390"/>
      <c r="P29" s="391"/>
      <c r="Q29" s="389">
        <v>4300</v>
      </c>
      <c r="R29" s="390"/>
      <c r="S29" s="390"/>
      <c r="T29" s="390"/>
      <c r="U29" s="390"/>
      <c r="V29" s="391"/>
      <c r="W29" s="456"/>
      <c r="X29" s="457"/>
      <c r="Y29" s="458"/>
      <c r="Z29" s="386" t="s">
        <v>168</v>
      </c>
      <c r="AA29" s="387"/>
      <c r="AB29" s="387"/>
      <c r="AC29" s="387"/>
      <c r="AD29" s="387"/>
      <c r="AE29" s="387"/>
      <c r="AF29" s="387"/>
      <c r="AG29" s="388"/>
      <c r="AH29" s="389">
        <v>334</v>
      </c>
      <c r="AI29" s="390"/>
      <c r="AJ29" s="390"/>
      <c r="AK29" s="390"/>
      <c r="AL29" s="391"/>
      <c r="AM29" s="389">
        <v>1071346</v>
      </c>
      <c r="AN29" s="390"/>
      <c r="AO29" s="390"/>
      <c r="AP29" s="390"/>
      <c r="AQ29" s="390"/>
      <c r="AR29" s="391"/>
      <c r="AS29" s="389">
        <v>3208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2158</v>
      </c>
      <c r="BO29" s="414"/>
      <c r="BP29" s="414"/>
      <c r="BQ29" s="414"/>
      <c r="BR29" s="414"/>
      <c r="BS29" s="414"/>
      <c r="BT29" s="414"/>
      <c r="BU29" s="415"/>
      <c r="BV29" s="413">
        <v>2155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101.1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2807741</v>
      </c>
      <c r="BO30" s="417"/>
      <c r="BP30" s="417"/>
      <c r="BQ30" s="417"/>
      <c r="BR30" s="417"/>
      <c r="BS30" s="417"/>
      <c r="BT30" s="417"/>
      <c r="BU30" s="418"/>
      <c r="BV30" s="416">
        <v>2598314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羽村市国民健康保険事業会計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羽村市水道事業会計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羽村市下水道事業会計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東京たま広域資源循環組合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コナモーレ</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羽村市福生都市計画事業羽村駅西口土地区画整理事業会計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羽村市介護保険事業会計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西多摩衛生組合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羽村市土地開発公社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羽村市後期高齢者医療会計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瑞穂斎場組合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羽村・瑞穂地区学校給食組合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東京市町村総合事務組合（一般会計）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東京市町村総合事務組合
（東京都市町村民交通災害共済事業特別会計）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青梅、羽村地区工業用水道企業団</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福生病院組合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東京都市町村議会議員公務災害補償等組合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東京都市町村職員退職手当組合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J34" sqref="J34:J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3.85</v>
      </c>
      <c r="G34" s="33">
        <v>4.6100000000000003</v>
      </c>
      <c r="H34" s="33">
        <v>4.87</v>
      </c>
      <c r="I34" s="33">
        <v>5.28</v>
      </c>
      <c r="J34" s="34">
        <v>5.56</v>
      </c>
      <c r="K34" s="22"/>
      <c r="L34" s="22"/>
      <c r="M34" s="22"/>
      <c r="N34" s="22"/>
      <c r="O34" s="22"/>
      <c r="P34" s="22"/>
    </row>
    <row r="35" spans="1:16" ht="39" customHeight="1">
      <c r="A35" s="22"/>
      <c r="B35" s="35"/>
      <c r="C35" s="1175" t="s">
        <v>532</v>
      </c>
      <c r="D35" s="1176"/>
      <c r="E35" s="1177"/>
      <c r="F35" s="36">
        <v>3.96</v>
      </c>
      <c r="G35" s="37">
        <v>3.96</v>
      </c>
      <c r="H35" s="37">
        <v>2.64</v>
      </c>
      <c r="I35" s="37">
        <v>2.5099999999999998</v>
      </c>
      <c r="J35" s="38">
        <v>2.5499999999999998</v>
      </c>
      <c r="K35" s="22"/>
      <c r="L35" s="22"/>
      <c r="M35" s="22"/>
      <c r="N35" s="22"/>
      <c r="O35" s="22"/>
      <c r="P35" s="22"/>
    </row>
    <row r="36" spans="1:16" ht="39" customHeight="1">
      <c r="A36" s="22"/>
      <c r="B36" s="35"/>
      <c r="C36" s="1175" t="s">
        <v>533</v>
      </c>
      <c r="D36" s="1176"/>
      <c r="E36" s="1177"/>
      <c r="F36" s="36">
        <v>4.8899999999999997</v>
      </c>
      <c r="G36" s="37">
        <v>4.0199999999999996</v>
      </c>
      <c r="H36" s="37">
        <v>2.81</v>
      </c>
      <c r="I36" s="37">
        <v>2.54</v>
      </c>
      <c r="J36" s="38">
        <v>2.54</v>
      </c>
      <c r="K36" s="22"/>
      <c r="L36" s="22"/>
      <c r="M36" s="22"/>
      <c r="N36" s="22"/>
      <c r="O36" s="22"/>
      <c r="P36" s="22"/>
    </row>
    <row r="37" spans="1:16" ht="39" customHeight="1">
      <c r="A37" s="22"/>
      <c r="B37" s="35"/>
      <c r="C37" s="1175" t="s">
        <v>534</v>
      </c>
      <c r="D37" s="1176"/>
      <c r="E37" s="1177"/>
      <c r="F37" s="36">
        <v>1.1599999999999999</v>
      </c>
      <c r="G37" s="37">
        <v>0.57999999999999996</v>
      </c>
      <c r="H37" s="37">
        <v>0.6</v>
      </c>
      <c r="I37" s="37">
        <v>0.83</v>
      </c>
      <c r="J37" s="38">
        <v>0.76</v>
      </c>
      <c r="K37" s="22"/>
      <c r="L37" s="22"/>
      <c r="M37" s="22"/>
      <c r="N37" s="22"/>
      <c r="O37" s="22"/>
      <c r="P37" s="22"/>
    </row>
    <row r="38" spans="1:16" ht="39" customHeight="1">
      <c r="A38" s="22"/>
      <c r="B38" s="35"/>
      <c r="C38" s="1175" t="s">
        <v>535</v>
      </c>
      <c r="D38" s="1176"/>
      <c r="E38" s="1177"/>
      <c r="F38" s="36">
        <v>0.12</v>
      </c>
      <c r="G38" s="37">
        <v>0.1</v>
      </c>
      <c r="H38" s="37">
        <v>0.39</v>
      </c>
      <c r="I38" s="37">
        <v>0.04</v>
      </c>
      <c r="J38" s="38">
        <v>0.27</v>
      </c>
      <c r="K38" s="22"/>
      <c r="L38" s="22"/>
      <c r="M38" s="22"/>
      <c r="N38" s="22"/>
      <c r="O38" s="22"/>
      <c r="P38" s="22"/>
    </row>
    <row r="39" spans="1:16" ht="39" customHeight="1">
      <c r="A39" s="22"/>
      <c r="B39" s="35"/>
      <c r="C39" s="1175" t="s">
        <v>536</v>
      </c>
      <c r="D39" s="1176"/>
      <c r="E39" s="1177"/>
      <c r="F39" s="36">
        <v>0</v>
      </c>
      <c r="G39" s="37">
        <v>0.04</v>
      </c>
      <c r="H39" s="37">
        <v>0.15</v>
      </c>
      <c r="I39" s="37">
        <v>0.31</v>
      </c>
      <c r="J39" s="38">
        <v>0.17</v>
      </c>
      <c r="K39" s="22"/>
      <c r="L39" s="22"/>
      <c r="M39" s="22"/>
      <c r="N39" s="22"/>
      <c r="O39" s="22"/>
      <c r="P39" s="22"/>
    </row>
    <row r="40" spans="1:16" ht="39" customHeight="1">
      <c r="A40" s="22"/>
      <c r="B40" s="35"/>
      <c r="C40" s="1175" t="s">
        <v>537</v>
      </c>
      <c r="D40" s="1176"/>
      <c r="E40" s="1177"/>
      <c r="F40" s="36">
        <v>0.14000000000000001</v>
      </c>
      <c r="G40" s="37">
        <v>0.12</v>
      </c>
      <c r="H40" s="37">
        <v>0.11</v>
      </c>
      <c r="I40" s="37">
        <v>7.0000000000000007E-2</v>
      </c>
      <c r="J40" s="38">
        <v>7.0000000000000007E-2</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538</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539</v>
      </c>
      <c r="D43" s="1179"/>
      <c r="E43" s="1180"/>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N45" sqref="N45:N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1229</v>
      </c>
      <c r="L45" s="60">
        <v>1216</v>
      </c>
      <c r="M45" s="60">
        <v>1194</v>
      </c>
      <c r="N45" s="60">
        <v>1235</v>
      </c>
      <c r="O45" s="61">
        <v>1206</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492</v>
      </c>
      <c r="L48" s="64">
        <v>414</v>
      </c>
      <c r="M48" s="64">
        <v>377</v>
      </c>
      <c r="N48" s="64">
        <v>371</v>
      </c>
      <c r="O48" s="65">
        <v>377</v>
      </c>
      <c r="P48" s="48"/>
      <c r="Q48" s="48"/>
      <c r="R48" s="48"/>
      <c r="S48" s="48"/>
      <c r="T48" s="48"/>
      <c r="U48" s="48"/>
    </row>
    <row r="49" spans="1:21" ht="30.75" customHeight="1">
      <c r="A49" s="48"/>
      <c r="B49" s="1193"/>
      <c r="C49" s="1194"/>
      <c r="D49" s="62"/>
      <c r="E49" s="1185" t="s">
        <v>15</v>
      </c>
      <c r="F49" s="1185"/>
      <c r="G49" s="1185"/>
      <c r="H49" s="1185"/>
      <c r="I49" s="1185"/>
      <c r="J49" s="1186"/>
      <c r="K49" s="63">
        <v>519</v>
      </c>
      <c r="L49" s="64">
        <v>374</v>
      </c>
      <c r="M49" s="64">
        <v>244</v>
      </c>
      <c r="N49" s="64">
        <v>163</v>
      </c>
      <c r="O49" s="65">
        <v>169</v>
      </c>
      <c r="P49" s="48"/>
      <c r="Q49" s="48"/>
      <c r="R49" s="48"/>
      <c r="S49" s="48"/>
      <c r="T49" s="48"/>
      <c r="U49" s="48"/>
    </row>
    <row r="50" spans="1:21" ht="30.75" customHeight="1">
      <c r="A50" s="48"/>
      <c r="B50" s="1193"/>
      <c r="C50" s="1194"/>
      <c r="D50" s="62"/>
      <c r="E50" s="1185" t="s">
        <v>16</v>
      </c>
      <c r="F50" s="1185"/>
      <c r="G50" s="1185"/>
      <c r="H50" s="1185"/>
      <c r="I50" s="1185"/>
      <c r="J50" s="1186"/>
      <c r="K50" s="63">
        <v>102</v>
      </c>
      <c r="L50" s="64">
        <v>72</v>
      </c>
      <c r="M50" s="64">
        <v>1</v>
      </c>
      <c r="N50" s="64">
        <v>3</v>
      </c>
      <c r="O50" s="65">
        <v>6</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1899</v>
      </c>
      <c r="L52" s="64">
        <v>1814</v>
      </c>
      <c r="M52" s="64">
        <v>1719</v>
      </c>
      <c r="N52" s="64">
        <v>1697</v>
      </c>
      <c r="O52" s="65">
        <v>1594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443</v>
      </c>
      <c r="L53" s="69">
        <v>262</v>
      </c>
      <c r="M53" s="69">
        <v>97</v>
      </c>
      <c r="N53" s="69">
        <v>75</v>
      </c>
      <c r="O53" s="70">
        <v>164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60" zoomScaleNormal="60" zoomScaleSheetLayoutView="100" workbookViewId="0">
      <selection activeCell="M41" sqref="M41:M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12453</v>
      </c>
      <c r="J41" s="83">
        <v>12215</v>
      </c>
      <c r="K41" s="83">
        <v>12114</v>
      </c>
      <c r="L41" s="83">
        <v>11686</v>
      </c>
      <c r="M41" s="84">
        <v>10794</v>
      </c>
    </row>
    <row r="42" spans="2:13" ht="27.75" customHeight="1">
      <c r="B42" s="1201"/>
      <c r="C42" s="1202"/>
      <c r="D42" s="85"/>
      <c r="E42" s="1205" t="s">
        <v>25</v>
      </c>
      <c r="F42" s="1205"/>
      <c r="G42" s="1205"/>
      <c r="H42" s="1206"/>
      <c r="I42" s="86">
        <v>308</v>
      </c>
      <c r="J42" s="87">
        <v>311</v>
      </c>
      <c r="K42" s="87">
        <v>1263</v>
      </c>
      <c r="L42" s="87">
        <v>1258</v>
      </c>
      <c r="M42" s="88">
        <v>1430</v>
      </c>
    </row>
    <row r="43" spans="2:13" ht="27.75" customHeight="1">
      <c r="B43" s="1201"/>
      <c r="C43" s="1202"/>
      <c r="D43" s="85"/>
      <c r="E43" s="1205" t="s">
        <v>26</v>
      </c>
      <c r="F43" s="1205"/>
      <c r="G43" s="1205"/>
      <c r="H43" s="1206"/>
      <c r="I43" s="86">
        <v>4142</v>
      </c>
      <c r="J43" s="87">
        <v>3699</v>
      </c>
      <c r="K43" s="87">
        <v>3517</v>
      </c>
      <c r="L43" s="87">
        <v>3394</v>
      </c>
      <c r="M43" s="88">
        <v>3403</v>
      </c>
    </row>
    <row r="44" spans="2:13" ht="27.75" customHeight="1">
      <c r="B44" s="1201"/>
      <c r="C44" s="1202"/>
      <c r="D44" s="85"/>
      <c r="E44" s="1205" t="s">
        <v>27</v>
      </c>
      <c r="F44" s="1205"/>
      <c r="G44" s="1205"/>
      <c r="H44" s="1206"/>
      <c r="I44" s="86">
        <v>2626</v>
      </c>
      <c r="J44" s="87">
        <v>2298</v>
      </c>
      <c r="K44" s="87">
        <v>2227</v>
      </c>
      <c r="L44" s="87">
        <v>2177</v>
      </c>
      <c r="M44" s="88">
        <v>2238</v>
      </c>
    </row>
    <row r="45" spans="2:13" ht="27.75" customHeight="1">
      <c r="B45" s="1201"/>
      <c r="C45" s="1202"/>
      <c r="D45" s="85"/>
      <c r="E45" s="1205" t="s">
        <v>28</v>
      </c>
      <c r="F45" s="1205"/>
      <c r="G45" s="1205"/>
      <c r="H45" s="1206"/>
      <c r="I45" s="86">
        <v>1508</v>
      </c>
      <c r="J45" s="87">
        <v>1458</v>
      </c>
      <c r="K45" s="87">
        <v>1311</v>
      </c>
      <c r="L45" s="87">
        <v>1288</v>
      </c>
      <c r="M45" s="88">
        <v>1206</v>
      </c>
    </row>
    <row r="46" spans="2:13" ht="27.75" customHeight="1">
      <c r="B46" s="1201"/>
      <c r="C46" s="1202"/>
      <c r="D46" s="85"/>
      <c r="E46" s="1205" t="s">
        <v>29</v>
      </c>
      <c r="F46" s="1205"/>
      <c r="G46" s="1205"/>
      <c r="H46" s="1206"/>
      <c r="I46" s="86" t="s">
        <v>486</v>
      </c>
      <c r="J46" s="87" t="s">
        <v>486</v>
      </c>
      <c r="K46" s="87" t="s">
        <v>486</v>
      </c>
      <c r="L46" s="87" t="s">
        <v>486</v>
      </c>
      <c r="M46" s="88" t="s">
        <v>486</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4511</v>
      </c>
      <c r="J49" s="87">
        <v>4866</v>
      </c>
      <c r="K49" s="87">
        <v>4846</v>
      </c>
      <c r="L49" s="87">
        <v>5182</v>
      </c>
      <c r="M49" s="88">
        <v>5011</v>
      </c>
    </row>
    <row r="50" spans="2:13" ht="27.75" customHeight="1">
      <c r="B50" s="1201"/>
      <c r="C50" s="1202"/>
      <c r="D50" s="85"/>
      <c r="E50" s="1205" t="s">
        <v>34</v>
      </c>
      <c r="F50" s="1205"/>
      <c r="G50" s="1205"/>
      <c r="H50" s="1206"/>
      <c r="I50" s="86">
        <v>4997</v>
      </c>
      <c r="J50" s="87">
        <v>5211</v>
      </c>
      <c r="K50" s="87">
        <v>5331</v>
      </c>
      <c r="L50" s="87">
        <v>5230</v>
      </c>
      <c r="M50" s="88">
        <v>5096</v>
      </c>
    </row>
    <row r="51" spans="2:13" ht="27.75" customHeight="1">
      <c r="B51" s="1203"/>
      <c r="C51" s="1204"/>
      <c r="D51" s="85"/>
      <c r="E51" s="1205" t="s">
        <v>35</v>
      </c>
      <c r="F51" s="1205"/>
      <c r="G51" s="1205"/>
      <c r="H51" s="1206"/>
      <c r="I51" s="86">
        <v>12880</v>
      </c>
      <c r="J51" s="87">
        <v>12583</v>
      </c>
      <c r="K51" s="87">
        <v>12446</v>
      </c>
      <c r="L51" s="87">
        <v>11990</v>
      </c>
      <c r="M51" s="88">
        <v>11266</v>
      </c>
    </row>
    <row r="52" spans="2:13" ht="27.75" customHeight="1" thickBot="1">
      <c r="B52" s="1207" t="s">
        <v>36</v>
      </c>
      <c r="C52" s="1208"/>
      <c r="D52" s="90"/>
      <c r="E52" s="1209" t="s">
        <v>37</v>
      </c>
      <c r="F52" s="1209"/>
      <c r="G52" s="1209"/>
      <c r="H52" s="1210"/>
      <c r="I52" s="91">
        <v>-1351</v>
      </c>
      <c r="J52" s="92">
        <v>-2679</v>
      </c>
      <c r="K52" s="92">
        <v>-2192</v>
      </c>
      <c r="L52" s="92">
        <v>-2600</v>
      </c>
      <c r="M52" s="93">
        <v>-2301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2" zoomScale="40" zoomScaleNormal="40" zoomScaleSheetLayoutView="55" workbookViewId="0">
      <selection activeCell="G43" sqref="G43:O47"/>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572</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572</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571</v>
      </c>
      <c r="C41" s="246"/>
      <c r="D41" s="246"/>
      <c r="E41" s="246"/>
      <c r="F41" s="246"/>
      <c r="G41" s="246"/>
      <c r="H41" s="246"/>
      <c r="I41" s="246"/>
      <c r="J41" s="246"/>
      <c r="K41" s="246"/>
      <c r="L41" s="246"/>
      <c r="M41" s="246"/>
      <c r="N41" s="246"/>
      <c r="O41" s="246"/>
      <c r="P41" s="247"/>
    </row>
    <row r="42" spans="2:17" ht="13.5">
      <c r="B42" s="248"/>
      <c r="C42" s="244"/>
      <c r="D42" s="244"/>
      <c r="E42" s="244"/>
      <c r="F42" s="244"/>
      <c r="G42" s="353" t="s">
        <v>567</v>
      </c>
      <c r="I42" s="352"/>
      <c r="J42" s="352"/>
      <c r="K42" s="352"/>
      <c r="L42" s="244"/>
      <c r="M42" s="244"/>
      <c r="N42" s="244"/>
      <c r="O42" s="244"/>
    </row>
    <row r="43" spans="2:17" ht="13.5">
      <c r="B43" s="248"/>
      <c r="C43" s="244"/>
      <c r="D43" s="244"/>
      <c r="E43" s="244"/>
      <c r="F43" s="244"/>
      <c r="G43" s="1251"/>
      <c r="H43" s="1220"/>
      <c r="I43" s="1220"/>
      <c r="J43" s="1220"/>
      <c r="K43" s="1220"/>
      <c r="L43" s="1220"/>
      <c r="M43" s="1220"/>
      <c r="N43" s="1220"/>
      <c r="O43" s="1221"/>
    </row>
    <row r="44" spans="2:17" ht="13.5">
      <c r="B44" s="248"/>
      <c r="C44" s="244"/>
      <c r="D44" s="244"/>
      <c r="E44" s="244"/>
      <c r="F44" s="244"/>
      <c r="G44" s="1222"/>
      <c r="H44" s="1223"/>
      <c r="I44" s="1223"/>
      <c r="J44" s="1223"/>
      <c r="K44" s="1223"/>
      <c r="L44" s="1223"/>
      <c r="M44" s="1223"/>
      <c r="N44" s="1223"/>
      <c r="O44" s="1224"/>
    </row>
    <row r="45" spans="2:17" ht="13.5">
      <c r="B45" s="248"/>
      <c r="C45" s="244"/>
      <c r="D45" s="244"/>
      <c r="E45" s="244"/>
      <c r="F45" s="244"/>
      <c r="G45" s="1222"/>
      <c r="H45" s="1223"/>
      <c r="I45" s="1223"/>
      <c r="J45" s="1223"/>
      <c r="K45" s="1223"/>
      <c r="L45" s="1223"/>
      <c r="M45" s="1223"/>
      <c r="N45" s="1223"/>
      <c r="O45" s="1224"/>
    </row>
    <row r="46" spans="2:17" ht="13.5">
      <c r="B46" s="248"/>
      <c r="C46" s="244"/>
      <c r="D46" s="244"/>
      <c r="E46" s="244"/>
      <c r="F46" s="244"/>
      <c r="G46" s="1222"/>
      <c r="H46" s="1223"/>
      <c r="I46" s="1223"/>
      <c r="J46" s="1223"/>
      <c r="K46" s="1223"/>
      <c r="L46" s="1223"/>
      <c r="M46" s="1223"/>
      <c r="N46" s="1223"/>
      <c r="O46" s="1224"/>
    </row>
    <row r="47" spans="2:17" ht="13.5">
      <c r="B47" s="248"/>
      <c r="C47" s="244"/>
      <c r="D47" s="244"/>
      <c r="E47" s="244"/>
      <c r="F47" s="244"/>
      <c r="G47" s="1225"/>
      <c r="H47" s="1226"/>
      <c r="I47" s="1226"/>
      <c r="J47" s="1226"/>
      <c r="K47" s="1226"/>
      <c r="L47" s="1226"/>
      <c r="M47" s="1226"/>
      <c r="N47" s="1226"/>
      <c r="O47" s="1227"/>
    </row>
    <row r="48" spans="2:17" ht="13.5">
      <c r="B48" s="248"/>
      <c r="C48" s="244"/>
      <c r="D48" s="244"/>
      <c r="E48" s="244"/>
      <c r="F48" s="244"/>
      <c r="G48" s="244"/>
      <c r="H48" s="363"/>
      <c r="I48" s="363"/>
      <c r="J48" s="363"/>
    </row>
    <row r="49" spans="1:17" ht="13.5">
      <c r="B49" s="248"/>
      <c r="C49" s="244"/>
      <c r="D49" s="244"/>
      <c r="E49" s="244"/>
      <c r="F49" s="244"/>
      <c r="G49" s="243" t="s">
        <v>570</v>
      </c>
    </row>
    <row r="50" spans="1:17" ht="13.5">
      <c r="B50" s="248"/>
      <c r="C50" s="244"/>
      <c r="D50" s="244"/>
      <c r="E50" s="244"/>
      <c r="F50" s="244"/>
      <c r="G50" s="1228"/>
      <c r="H50" s="1229"/>
      <c r="I50" s="1229"/>
      <c r="J50" s="1230"/>
      <c r="K50" s="345" t="s">
        <v>525</v>
      </c>
      <c r="L50" s="345" t="s">
        <v>526</v>
      </c>
      <c r="M50" s="345" t="s">
        <v>527</v>
      </c>
      <c r="N50" s="345" t="s">
        <v>528</v>
      </c>
      <c r="O50" s="345" t="s">
        <v>529</v>
      </c>
    </row>
    <row r="51" spans="1:17" ht="13.5">
      <c r="B51" s="248"/>
      <c r="C51" s="244"/>
      <c r="D51" s="244"/>
      <c r="E51" s="244"/>
      <c r="F51" s="244"/>
      <c r="G51" s="1231" t="s">
        <v>564</v>
      </c>
      <c r="H51" s="1232"/>
      <c r="I51" s="1237" t="s">
        <v>562</v>
      </c>
      <c r="J51" s="1237"/>
      <c r="K51" s="1249"/>
      <c r="L51" s="1249"/>
      <c r="M51" s="1249"/>
      <c r="N51" s="1249"/>
      <c r="O51" s="1249"/>
    </row>
    <row r="52" spans="1:17" ht="13.5">
      <c r="B52" s="248"/>
      <c r="C52" s="244"/>
      <c r="D52" s="244"/>
      <c r="E52" s="244"/>
      <c r="F52" s="244"/>
      <c r="G52" s="1233"/>
      <c r="H52" s="1234"/>
      <c r="I52" s="1238"/>
      <c r="J52" s="1238"/>
      <c r="K52" s="1215"/>
      <c r="L52" s="1215"/>
      <c r="M52" s="1215"/>
      <c r="N52" s="1215"/>
      <c r="O52" s="1215"/>
    </row>
    <row r="53" spans="1:17" ht="13.5">
      <c r="A53" s="355"/>
      <c r="B53" s="248"/>
      <c r="C53" s="244"/>
      <c r="D53" s="244"/>
      <c r="E53" s="244"/>
      <c r="F53" s="244"/>
      <c r="G53" s="1233"/>
      <c r="H53" s="1234"/>
      <c r="I53" s="1246" t="s">
        <v>569</v>
      </c>
      <c r="J53" s="1246"/>
      <c r="K53" s="1250"/>
      <c r="L53" s="1250"/>
      <c r="M53" s="1250"/>
      <c r="N53" s="1250"/>
      <c r="O53" s="1250"/>
    </row>
    <row r="54" spans="1:17" ht="13.5">
      <c r="A54" s="355"/>
      <c r="B54" s="248"/>
      <c r="C54" s="244"/>
      <c r="D54" s="244"/>
      <c r="E54" s="244"/>
      <c r="F54" s="244"/>
      <c r="G54" s="1235"/>
      <c r="H54" s="1236"/>
      <c r="I54" s="1246"/>
      <c r="J54" s="1246"/>
      <c r="K54" s="1248"/>
      <c r="L54" s="1248"/>
      <c r="M54" s="1248"/>
      <c r="N54" s="1248"/>
      <c r="O54" s="1248"/>
    </row>
    <row r="55" spans="1:17" ht="13.5">
      <c r="A55" s="355"/>
      <c r="B55" s="248"/>
      <c r="C55" s="244"/>
      <c r="D55" s="244"/>
      <c r="E55" s="244"/>
      <c r="F55" s="244"/>
      <c r="G55" s="1240" t="s">
        <v>563</v>
      </c>
      <c r="H55" s="1241"/>
      <c r="I55" s="1246" t="s">
        <v>562</v>
      </c>
      <c r="J55" s="1246"/>
      <c r="K55" s="1249"/>
      <c r="L55" s="1249"/>
      <c r="M55" s="1249"/>
      <c r="N55" s="1249"/>
      <c r="O55" s="1249"/>
    </row>
    <row r="56" spans="1:17" ht="13.5">
      <c r="A56" s="355"/>
      <c r="B56" s="248"/>
      <c r="C56" s="244"/>
      <c r="D56" s="244"/>
      <c r="E56" s="244"/>
      <c r="F56" s="244"/>
      <c r="G56" s="1242"/>
      <c r="H56" s="1243"/>
      <c r="I56" s="1246"/>
      <c r="J56" s="1246"/>
      <c r="K56" s="1215"/>
      <c r="L56" s="1215"/>
      <c r="M56" s="1215"/>
      <c r="N56" s="1215"/>
      <c r="O56" s="1215"/>
    </row>
    <row r="57" spans="1:17" s="355" customFormat="1" ht="13.5">
      <c r="B57" s="356"/>
      <c r="C57" s="352"/>
      <c r="D57" s="352"/>
      <c r="E57" s="352"/>
      <c r="F57" s="352"/>
      <c r="G57" s="1242"/>
      <c r="H57" s="1243"/>
      <c r="I57" s="1217" t="s">
        <v>569</v>
      </c>
      <c r="J57" s="1217"/>
      <c r="K57" s="1250"/>
      <c r="L57" s="1250"/>
      <c r="M57" s="1250"/>
      <c r="N57" s="1250"/>
      <c r="O57" s="1250"/>
      <c r="P57" s="361"/>
      <c r="Q57" s="356"/>
    </row>
    <row r="58" spans="1:17" s="355" customFormat="1" ht="13.5">
      <c r="A58" s="243"/>
      <c r="B58" s="356"/>
      <c r="C58" s="352"/>
      <c r="D58" s="352"/>
      <c r="E58" s="352"/>
      <c r="F58" s="352"/>
      <c r="G58" s="1244"/>
      <c r="H58" s="1245"/>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568</v>
      </c>
      <c r="C63" s="244"/>
      <c r="D63" s="244"/>
      <c r="E63" s="244"/>
      <c r="F63" s="244"/>
      <c r="G63" s="244"/>
      <c r="H63" s="244"/>
      <c r="I63" s="244"/>
      <c r="J63" s="244"/>
      <c r="K63" s="244"/>
      <c r="L63" s="244"/>
      <c r="M63" s="244"/>
      <c r="N63" s="244"/>
      <c r="O63" s="244"/>
    </row>
    <row r="64" spans="1:17" ht="13.5">
      <c r="B64" s="248"/>
      <c r="C64" s="244"/>
      <c r="D64" s="244"/>
      <c r="E64" s="244"/>
      <c r="F64" s="244"/>
      <c r="G64" s="353" t="s">
        <v>567</v>
      </c>
      <c r="I64" s="352"/>
      <c r="J64" s="352"/>
      <c r="K64" s="352"/>
      <c r="L64" s="244"/>
      <c r="M64" s="244"/>
      <c r="N64" s="244"/>
      <c r="O64" s="244"/>
    </row>
    <row r="65" spans="2:30" ht="13.5">
      <c r="B65" s="248"/>
      <c r="C65" s="244"/>
      <c r="D65" s="244"/>
      <c r="E65" s="244"/>
      <c r="F65" s="244"/>
      <c r="G65" s="1219" t="s">
        <v>566</v>
      </c>
      <c r="H65" s="1220"/>
      <c r="I65" s="1220"/>
      <c r="J65" s="1220"/>
      <c r="K65" s="1220"/>
      <c r="L65" s="1220"/>
      <c r="M65" s="1220"/>
      <c r="N65" s="1220"/>
      <c r="O65" s="1221"/>
    </row>
    <row r="66" spans="2:30" ht="13.5">
      <c r="B66" s="248"/>
      <c r="C66" s="244"/>
      <c r="D66" s="244"/>
      <c r="E66" s="244"/>
      <c r="F66" s="244"/>
      <c r="G66" s="1222"/>
      <c r="H66" s="1223"/>
      <c r="I66" s="1223"/>
      <c r="J66" s="1223"/>
      <c r="K66" s="1223"/>
      <c r="L66" s="1223"/>
      <c r="M66" s="1223"/>
      <c r="N66" s="1223"/>
      <c r="O66" s="1224"/>
    </row>
    <row r="67" spans="2:30" ht="13.5">
      <c r="B67" s="248"/>
      <c r="C67" s="244"/>
      <c r="D67" s="244"/>
      <c r="E67" s="244"/>
      <c r="F67" s="244"/>
      <c r="G67" s="1222"/>
      <c r="H67" s="1223"/>
      <c r="I67" s="1223"/>
      <c r="J67" s="1223"/>
      <c r="K67" s="1223"/>
      <c r="L67" s="1223"/>
      <c r="M67" s="1223"/>
      <c r="N67" s="1223"/>
      <c r="O67" s="1224"/>
    </row>
    <row r="68" spans="2:30" ht="13.5">
      <c r="B68" s="248"/>
      <c r="C68" s="244"/>
      <c r="D68" s="244"/>
      <c r="E68" s="244"/>
      <c r="F68" s="244"/>
      <c r="G68" s="1222"/>
      <c r="H68" s="1223"/>
      <c r="I68" s="1223"/>
      <c r="J68" s="1223"/>
      <c r="K68" s="1223"/>
      <c r="L68" s="1223"/>
      <c r="M68" s="1223"/>
      <c r="N68" s="1223"/>
      <c r="O68" s="1224"/>
    </row>
    <row r="69" spans="2:30" ht="13.5">
      <c r="B69" s="248"/>
      <c r="C69" s="244"/>
      <c r="D69" s="244"/>
      <c r="E69" s="244"/>
      <c r="F69" s="244"/>
      <c r="G69" s="1225"/>
      <c r="H69" s="1226"/>
      <c r="I69" s="1226"/>
      <c r="J69" s="1226"/>
      <c r="K69" s="1226"/>
      <c r="L69" s="1226"/>
      <c r="M69" s="1226"/>
      <c r="N69" s="1226"/>
      <c r="O69" s="122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565</v>
      </c>
      <c r="I71" s="349"/>
      <c r="J71" s="348"/>
      <c r="K71" s="348"/>
      <c r="L71" s="347"/>
      <c r="M71" s="348"/>
      <c r="N71" s="347"/>
      <c r="O71" s="346"/>
    </row>
    <row r="72" spans="2:30" ht="13.5">
      <c r="B72" s="248"/>
      <c r="C72" s="244"/>
      <c r="D72" s="244"/>
      <c r="E72" s="244"/>
      <c r="F72" s="244"/>
      <c r="G72" s="1228"/>
      <c r="H72" s="1229"/>
      <c r="I72" s="1229"/>
      <c r="J72" s="1230"/>
      <c r="K72" s="345" t="s">
        <v>525</v>
      </c>
      <c r="L72" s="345" t="s">
        <v>526</v>
      </c>
      <c r="M72" s="345" t="s">
        <v>527</v>
      </c>
      <c r="N72" s="345" t="s">
        <v>528</v>
      </c>
      <c r="O72" s="345" t="s">
        <v>529</v>
      </c>
    </row>
    <row r="73" spans="2:30" ht="13.5">
      <c r="B73" s="248"/>
      <c r="C73" s="244"/>
      <c r="D73" s="244"/>
      <c r="E73" s="244"/>
      <c r="F73" s="244"/>
      <c r="G73" s="1231" t="s">
        <v>564</v>
      </c>
      <c r="H73" s="1232"/>
      <c r="I73" s="1237" t="s">
        <v>562</v>
      </c>
      <c r="J73" s="1237"/>
      <c r="K73" s="1239"/>
      <c r="L73" s="1239"/>
      <c r="M73" s="1215"/>
      <c r="N73" s="1215"/>
      <c r="O73" s="1215"/>
      <c r="S73" s="243">
        <v>9.9</v>
      </c>
    </row>
    <row r="74" spans="2:30" ht="13.5">
      <c r="B74" s="248"/>
      <c r="C74" s="244"/>
      <c r="D74" s="244"/>
      <c r="E74" s="244"/>
      <c r="F74" s="244"/>
      <c r="G74" s="1233"/>
      <c r="H74" s="1234"/>
      <c r="I74" s="1238"/>
      <c r="J74" s="1238"/>
      <c r="K74" s="1239"/>
      <c r="L74" s="1239"/>
      <c r="M74" s="1215"/>
      <c r="N74" s="1215"/>
      <c r="O74" s="1215"/>
    </row>
    <row r="75" spans="2:30" ht="13.5">
      <c r="B75" s="248"/>
      <c r="C75" s="244"/>
      <c r="D75" s="244"/>
      <c r="E75" s="244"/>
      <c r="F75" s="244"/>
      <c r="G75" s="1233"/>
      <c r="H75" s="1234"/>
      <c r="I75" s="1246" t="s">
        <v>561</v>
      </c>
      <c r="J75" s="1246"/>
      <c r="K75" s="1247">
        <v>4.9000000000000004</v>
      </c>
      <c r="L75" s="1247">
        <v>4</v>
      </c>
      <c r="M75" s="1247">
        <v>2.7</v>
      </c>
      <c r="N75" s="1247">
        <v>1.4</v>
      </c>
      <c r="O75" s="1247">
        <v>1</v>
      </c>
      <c r="U75" s="243">
        <v>81.2</v>
      </c>
      <c r="W75" s="243">
        <v>87.2</v>
      </c>
      <c r="Y75" s="243">
        <v>99.8</v>
      </c>
      <c r="AA75" s="243">
        <v>109.5</v>
      </c>
      <c r="AC75" s="243">
        <v>115.2</v>
      </c>
    </row>
    <row r="76" spans="2:30" ht="13.5">
      <c r="B76" s="248"/>
      <c r="C76" s="244"/>
      <c r="D76" s="244"/>
      <c r="E76" s="244"/>
      <c r="F76" s="244"/>
      <c r="G76" s="1235"/>
      <c r="H76" s="1236"/>
      <c r="I76" s="1246"/>
      <c r="J76" s="1246"/>
      <c r="K76" s="1248"/>
      <c r="L76" s="1248"/>
      <c r="M76" s="1248"/>
      <c r="N76" s="1248"/>
      <c r="O76" s="1248"/>
    </row>
    <row r="77" spans="2:30" ht="13.5">
      <c r="B77" s="248"/>
      <c r="C77" s="244"/>
      <c r="D77" s="244"/>
      <c r="E77" s="244"/>
      <c r="F77" s="244"/>
      <c r="G77" s="1240" t="s">
        <v>563</v>
      </c>
      <c r="H77" s="1241"/>
      <c r="I77" s="1246" t="s">
        <v>562</v>
      </c>
      <c r="J77" s="1246"/>
      <c r="K77" s="1239">
        <v>69.2</v>
      </c>
      <c r="L77" s="1239">
        <v>58.2</v>
      </c>
      <c r="M77" s="1215">
        <v>50.3</v>
      </c>
      <c r="N77" s="1215">
        <v>45.9</v>
      </c>
      <c r="O77" s="1215">
        <v>37.299999999999997</v>
      </c>
      <c r="R77" s="243">
        <v>12.3</v>
      </c>
      <c r="T77" s="243">
        <v>11.1</v>
      </c>
    </row>
    <row r="78" spans="2:30" ht="13.5">
      <c r="B78" s="248"/>
      <c r="C78" s="244"/>
      <c r="D78" s="244"/>
      <c r="E78" s="244"/>
      <c r="F78" s="244"/>
      <c r="G78" s="1242"/>
      <c r="H78" s="1243"/>
      <c r="I78" s="1246"/>
      <c r="J78" s="1246"/>
      <c r="K78" s="1239"/>
      <c r="L78" s="1239"/>
      <c r="M78" s="1215"/>
      <c r="N78" s="1215"/>
      <c r="O78" s="1215"/>
    </row>
    <row r="79" spans="2:30" ht="13.5">
      <c r="B79" s="248"/>
      <c r="C79" s="244"/>
      <c r="D79" s="244"/>
      <c r="E79" s="244"/>
      <c r="F79" s="244"/>
      <c r="G79" s="1242"/>
      <c r="H79" s="1243"/>
      <c r="I79" s="1216" t="s">
        <v>561</v>
      </c>
      <c r="J79" s="1217"/>
      <c r="K79" s="1218">
        <v>11.1</v>
      </c>
      <c r="L79" s="1218">
        <v>10.3</v>
      </c>
      <c r="M79" s="1218">
        <v>9.6</v>
      </c>
      <c r="N79" s="1218">
        <v>8.8000000000000007</v>
      </c>
      <c r="O79" s="1218">
        <v>7.8</v>
      </c>
      <c r="V79" s="243">
        <v>53.5</v>
      </c>
      <c r="X79" s="243">
        <v>48.2</v>
      </c>
      <c r="Z79" s="243">
        <v>34.200000000000003</v>
      </c>
      <c r="AB79" s="243">
        <v>30.3</v>
      </c>
      <c r="AD79" s="243">
        <v>28.9</v>
      </c>
    </row>
    <row r="80" spans="2:30" ht="13.5">
      <c r="B80" s="248"/>
      <c r="C80" s="244"/>
      <c r="D80" s="244"/>
      <c r="E80" s="244"/>
      <c r="F80" s="244"/>
      <c r="G80" s="1244"/>
      <c r="H80" s="1245"/>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20" zoomScaleNormal="2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3" zoomScale="40" zoomScaleNormal="4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16154</v>
      </c>
      <c r="E3" s="116"/>
      <c r="F3" s="117">
        <v>47569</v>
      </c>
      <c r="G3" s="118"/>
      <c r="H3" s="119"/>
    </row>
    <row r="4" spans="1:8">
      <c r="A4" s="120"/>
      <c r="B4" s="121"/>
      <c r="C4" s="122"/>
      <c r="D4" s="123">
        <v>8460</v>
      </c>
      <c r="E4" s="124"/>
      <c r="F4" s="125">
        <v>26255</v>
      </c>
      <c r="G4" s="126"/>
      <c r="H4" s="127"/>
    </row>
    <row r="5" spans="1:8">
      <c r="A5" s="108" t="s">
        <v>519</v>
      </c>
      <c r="B5" s="113"/>
      <c r="C5" s="114"/>
      <c r="D5" s="115">
        <v>16721</v>
      </c>
      <c r="E5" s="116"/>
      <c r="F5" s="117">
        <v>50880</v>
      </c>
      <c r="G5" s="118"/>
      <c r="H5" s="119"/>
    </row>
    <row r="6" spans="1:8">
      <c r="A6" s="120"/>
      <c r="B6" s="121"/>
      <c r="C6" s="122"/>
      <c r="D6" s="123">
        <v>10066</v>
      </c>
      <c r="E6" s="124"/>
      <c r="F6" s="125">
        <v>26879</v>
      </c>
      <c r="G6" s="126"/>
      <c r="H6" s="127"/>
    </row>
    <row r="7" spans="1:8">
      <c r="A7" s="108" t="s">
        <v>520</v>
      </c>
      <c r="B7" s="113"/>
      <c r="C7" s="114"/>
      <c r="D7" s="115">
        <v>21810</v>
      </c>
      <c r="E7" s="116"/>
      <c r="F7" s="117">
        <v>63956</v>
      </c>
      <c r="G7" s="118"/>
      <c r="H7" s="119"/>
    </row>
    <row r="8" spans="1:8">
      <c r="A8" s="120"/>
      <c r="B8" s="121"/>
      <c r="C8" s="122"/>
      <c r="D8" s="123">
        <v>11570</v>
      </c>
      <c r="E8" s="124"/>
      <c r="F8" s="125">
        <v>29239</v>
      </c>
      <c r="G8" s="126"/>
      <c r="H8" s="127"/>
    </row>
    <row r="9" spans="1:8">
      <c r="A9" s="108" t="s">
        <v>521</v>
      </c>
      <c r="B9" s="113"/>
      <c r="C9" s="114"/>
      <c r="D9" s="115">
        <v>21378</v>
      </c>
      <c r="E9" s="116"/>
      <c r="F9" s="117">
        <v>66255</v>
      </c>
      <c r="G9" s="118"/>
      <c r="H9" s="119"/>
    </row>
    <row r="10" spans="1:8">
      <c r="A10" s="120"/>
      <c r="B10" s="121"/>
      <c r="C10" s="122"/>
      <c r="D10" s="123">
        <v>8843</v>
      </c>
      <c r="E10" s="124"/>
      <c r="F10" s="125">
        <v>31822</v>
      </c>
      <c r="G10" s="126"/>
      <c r="H10" s="127"/>
    </row>
    <row r="11" spans="1:8">
      <c r="A11" s="108" t="s">
        <v>522</v>
      </c>
      <c r="B11" s="113"/>
      <c r="C11" s="114"/>
      <c r="D11" s="115">
        <v>25132</v>
      </c>
      <c r="E11" s="116"/>
      <c r="F11" s="117">
        <v>54227</v>
      </c>
      <c r="G11" s="118"/>
      <c r="H11" s="119"/>
    </row>
    <row r="12" spans="1:8">
      <c r="A12" s="120"/>
      <c r="B12" s="121"/>
      <c r="C12" s="128"/>
      <c r="D12" s="123">
        <v>7279</v>
      </c>
      <c r="E12" s="124"/>
      <c r="F12" s="125">
        <v>29694</v>
      </c>
      <c r="G12" s="126"/>
      <c r="H12" s="127"/>
    </row>
    <row r="13" spans="1:8">
      <c r="A13" s="108"/>
      <c r="B13" s="113"/>
      <c r="C13" s="129"/>
      <c r="D13" s="130">
        <v>20239</v>
      </c>
      <c r="E13" s="131"/>
      <c r="F13" s="132">
        <v>56577</v>
      </c>
      <c r="G13" s="133"/>
      <c r="H13" s="119"/>
    </row>
    <row r="14" spans="1:8">
      <c r="A14" s="120"/>
      <c r="B14" s="121"/>
      <c r="C14" s="122"/>
      <c r="D14" s="123">
        <v>9244</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3.98</v>
      </c>
      <c r="C19" s="134">
        <f>ROUND(VALUE(SUBSTITUTE(実質収支比率等に係る経年分析!G$48,"▲","-")),2)</f>
        <v>4.72</v>
      </c>
      <c r="D19" s="134">
        <f>ROUND(VALUE(SUBSTITUTE(実質収支比率等に係る経年分析!H$48,"▲","-")),2)</f>
        <v>5.27</v>
      </c>
      <c r="E19" s="134">
        <f>ROUND(VALUE(SUBSTITUTE(実質収支比率等に係る経年分析!I$48,"▲","-")),2)</f>
        <v>5.32</v>
      </c>
      <c r="F19" s="134">
        <f>ROUND(VALUE(SUBSTITUTE(実質収支比率等に係る経年分析!J$48,"▲","-")),2)</f>
        <v>5.84</v>
      </c>
    </row>
    <row r="20" spans="1:11">
      <c r="A20" s="134" t="s">
        <v>42</v>
      </c>
      <c r="B20" s="134">
        <f>ROUND(VALUE(SUBSTITUTE(実質収支比率等に係る経年分析!F$47,"▲","-")),2)</f>
        <v>18.11</v>
      </c>
      <c r="C20" s="134">
        <f>ROUND(VALUE(SUBSTITUTE(実質収支比率等に係る経年分析!G$47,"▲","-")),2)</f>
        <v>20.36</v>
      </c>
      <c r="D20" s="134">
        <f>ROUND(VALUE(SUBSTITUTE(実質収支比率等に係る経年分析!H$47,"▲","-")),2)</f>
        <v>22.21</v>
      </c>
      <c r="E20" s="134">
        <f>ROUND(VALUE(SUBSTITUTE(実質収支比率等に係る経年分析!I$47,"▲","-")),2)</f>
        <v>26.38</v>
      </c>
      <c r="F20" s="134">
        <f>ROUND(VALUE(SUBSTITUTE(実質収支比率等に係る経年分析!J$47,"▲","-")),2)</f>
        <v>21.93</v>
      </c>
    </row>
    <row r="21" spans="1:11">
      <c r="A21" s="134" t="s">
        <v>43</v>
      </c>
      <c r="B21" s="134">
        <f>IF(ISNUMBER(VALUE(SUBSTITUTE(実質収支比率等に係る経年分析!F$49,"▲","-"))),ROUND(VALUE(SUBSTITUTE(実質収支比率等に係る経年分析!F$49,"▲","-")),2),NA())</f>
        <v>2.95</v>
      </c>
      <c r="C21" s="134">
        <f>IF(ISNUMBER(VALUE(SUBSTITUTE(実質収支比率等に係る経年分析!G$49,"▲","-"))),ROUND(VALUE(SUBSTITUTE(実質収支比率等に係る経年分析!G$49,"▲","-")),2),NA())</f>
        <v>3.12</v>
      </c>
      <c r="D21" s="134">
        <f>IF(ISNUMBER(VALUE(SUBSTITUTE(実質収支比率等に係る経年分析!H$49,"▲","-"))),ROUND(VALUE(SUBSTITUTE(実質収支比率等に係る経年分析!H$49,"▲","-")),2),NA())</f>
        <v>2.4300000000000002</v>
      </c>
      <c r="E21" s="134">
        <f>IF(ISNUMBER(VALUE(SUBSTITUTE(実質収支比率等に係る経年分析!I$49,"▲","-"))),ROUND(VALUE(SUBSTITUTE(実質収支比率等に係る経年分析!I$49,"▲","-")),2),NA())</f>
        <v>3.74</v>
      </c>
      <c r="F21" s="134">
        <f>IF(ISNUMBER(VALUE(SUBSTITUTE(実質収支比率等に係る経年分析!J$49,"▲","-"))),ROUND(VALUE(SUBSTITUTE(実質収支比率等に係る経年分析!J$49,"▲","-")),2),NA())</f>
        <v>-2.23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羽村市下水道事業会計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羽村市後期高齢者医療会計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羽村市福生都市計画事業羽村駅西口土地区画整理事業会計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羽村市介護保険事業会計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1.1599999999999999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0.76</v>
      </c>
    </row>
    <row r="34" spans="1:16">
      <c r="A34" s="135" t="str">
        <f>IF(連結実質赤字比率に係る赤字・黒字の構成分析!C$36="",NA(),連結実質赤字比率に係る赤字・黒字の構成分析!C$36)</f>
        <v>羽村市水道事業会計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4.8899999999999997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4.0199999999999996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2.54</v>
      </c>
    </row>
    <row r="35" spans="1:16">
      <c r="A35" s="135" t="str">
        <f>IF(連結実質赤字比率に係る赤字・黒字の構成分析!C$35="",NA(),連結実質赤字比率に係る赤字・黒字の構成分析!C$35)</f>
        <v>羽村市国民健康保険事業会計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2.5099999999999998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2.5499999999999998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4.6100000000000003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1899</v>
      </c>
      <c r="E42" s="136"/>
      <c r="F42" s="136"/>
      <c r="G42" s="136">
        <f>'実質公債費比率（分子）の構造'!L$52</f>
        <v>1814</v>
      </c>
      <c r="H42" s="136"/>
      <c r="I42" s="136"/>
      <c r="J42" s="136">
        <f>'実質公債費比率（分子）の構造'!M$52</f>
        <v>1719</v>
      </c>
      <c r="K42" s="136"/>
      <c r="L42" s="136"/>
      <c r="M42" s="136">
        <f>'実質公債費比率（分子）の構造'!N$52</f>
        <v>1697</v>
      </c>
      <c r="N42" s="136"/>
      <c r="O42" s="136"/>
      <c r="P42" s="136">
        <f>'実質公債費比率（分子）の構造'!O$52</f>
        <v>1594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102</v>
      </c>
      <c r="C44" s="136"/>
      <c r="D44" s="136"/>
      <c r="E44" s="136">
        <f>'実質公債費比率（分子）の構造'!L$50</f>
        <v>72</v>
      </c>
      <c r="F44" s="136"/>
      <c r="G44" s="136"/>
      <c r="H44" s="136">
        <f>'実質公債費比率（分子）の構造'!M$50</f>
        <v>1</v>
      </c>
      <c r="I44" s="136"/>
      <c r="J44" s="136"/>
      <c r="K44" s="136">
        <f>'実質公債費比率（分子）の構造'!N$50</f>
        <v>3</v>
      </c>
      <c r="L44" s="136"/>
      <c r="M44" s="136"/>
      <c r="N44" s="136">
        <f>'実質公債費比率（分子）の構造'!O$50</f>
        <v>6</v>
      </c>
      <c r="O44" s="136"/>
      <c r="P44" s="136"/>
    </row>
    <row r="45" spans="1:16">
      <c r="A45" s="136" t="s">
        <v>53</v>
      </c>
      <c r="B45" s="136">
        <f>'実質公債費比率（分子）の構造'!K$49</f>
        <v>519</v>
      </c>
      <c r="C45" s="136"/>
      <c r="D45" s="136"/>
      <c r="E45" s="136">
        <f>'実質公債費比率（分子）の構造'!L$49</f>
        <v>374</v>
      </c>
      <c r="F45" s="136"/>
      <c r="G45" s="136"/>
      <c r="H45" s="136">
        <f>'実質公債費比率（分子）の構造'!M$49</f>
        <v>244</v>
      </c>
      <c r="I45" s="136"/>
      <c r="J45" s="136"/>
      <c r="K45" s="136">
        <f>'実質公債費比率（分子）の構造'!N$49</f>
        <v>163</v>
      </c>
      <c r="L45" s="136"/>
      <c r="M45" s="136"/>
      <c r="N45" s="136">
        <f>'実質公債費比率（分子）の構造'!O$49</f>
        <v>169</v>
      </c>
      <c r="O45" s="136"/>
      <c r="P45" s="136"/>
    </row>
    <row r="46" spans="1:16">
      <c r="A46" s="136" t="s">
        <v>54</v>
      </c>
      <c r="B46" s="136">
        <f>'実質公債費比率（分子）の構造'!K$48</f>
        <v>492</v>
      </c>
      <c r="C46" s="136"/>
      <c r="D46" s="136"/>
      <c r="E46" s="136">
        <f>'実質公債費比率（分子）の構造'!L$48</f>
        <v>414</v>
      </c>
      <c r="F46" s="136"/>
      <c r="G46" s="136"/>
      <c r="H46" s="136">
        <f>'実質公債費比率（分子）の構造'!M$48</f>
        <v>377</v>
      </c>
      <c r="I46" s="136"/>
      <c r="J46" s="136"/>
      <c r="K46" s="136">
        <f>'実質公債費比率（分子）の構造'!N$48</f>
        <v>371</v>
      </c>
      <c r="L46" s="136"/>
      <c r="M46" s="136"/>
      <c r="N46" s="136">
        <f>'実質公債費比率（分子）の構造'!O$48</f>
        <v>377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1229</v>
      </c>
      <c r="C49" s="136"/>
      <c r="D49" s="136"/>
      <c r="E49" s="136">
        <f>'実質公債費比率（分子）の構造'!L$45</f>
        <v>1216</v>
      </c>
      <c r="F49" s="136"/>
      <c r="G49" s="136"/>
      <c r="H49" s="136">
        <f>'実質公債費比率（分子）の構造'!M$45</f>
        <v>1194</v>
      </c>
      <c r="I49" s="136"/>
      <c r="J49" s="136"/>
      <c r="K49" s="136">
        <f>'実質公債費比率（分子）の構造'!N$45</f>
        <v>1235</v>
      </c>
      <c r="L49" s="136"/>
      <c r="M49" s="136"/>
      <c r="N49" s="136">
        <f>'実質公債費比率（分子）の構造'!O$45</f>
        <v>1206</v>
      </c>
      <c r="O49" s="136"/>
      <c r="P49" s="136"/>
    </row>
    <row r="50" spans="1:16">
      <c r="A50" s="136" t="s">
        <v>58</v>
      </c>
      <c r="B50" s="136" t="e">
        <f>NA()</f>
        <v>#N/A</v>
      </c>
      <c r="C50" s="136">
        <f>IF(ISNUMBER('実質公債費比率（分子）の構造'!K$53),'実質公債費比率（分子）の構造'!K$53,NA())</f>
        <v>443</v>
      </c>
      <c r="D50" s="136" t="e">
        <f>NA()</f>
        <v>#N/A</v>
      </c>
      <c r="E50" s="136" t="e">
        <f>NA()</f>
        <v>#N/A</v>
      </c>
      <c r="F50" s="136">
        <f>IF(ISNUMBER('実質公債費比率（分子）の構造'!L$53),'実質公債費比率（分子）の構造'!L$53,NA())</f>
        <v>262</v>
      </c>
      <c r="G50" s="136" t="e">
        <f>NA()</f>
        <v>#N/A</v>
      </c>
      <c r="H50" s="136" t="e">
        <f>NA()</f>
        <v>#N/A</v>
      </c>
      <c r="I50" s="136">
        <f>IF(ISNUMBER('実質公債費比率（分子）の構造'!M$53),'実質公債費比率（分子）の構造'!M$53,NA())</f>
        <v>97</v>
      </c>
      <c r="J50" s="136" t="e">
        <f>NA()</f>
        <v>#N/A</v>
      </c>
      <c r="K50" s="136" t="e">
        <f>NA()</f>
        <v>#N/A</v>
      </c>
      <c r="L50" s="136">
        <f>IF(ISNUMBER('実質公債費比率（分子）の構造'!N$53),'実質公債費比率（分子）の構造'!N$53,NA())</f>
        <v>75</v>
      </c>
      <c r="M50" s="136" t="e">
        <f>NA()</f>
        <v>#N/A</v>
      </c>
      <c r="N50" s="136" t="e">
        <f>NA()</f>
        <v>#N/A</v>
      </c>
      <c r="O50" s="136">
        <f>IF(ISNUMBER('実質公債費比率（分子）の構造'!O$53),'実質公債費比率（分子）の構造'!O$53,NA())</f>
        <v>164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12880</v>
      </c>
      <c r="E56" s="135"/>
      <c r="F56" s="135"/>
      <c r="G56" s="135">
        <f>'将来負担比率（分子）の構造'!J$51</f>
        <v>12583</v>
      </c>
      <c r="H56" s="135"/>
      <c r="I56" s="135"/>
      <c r="J56" s="135">
        <f>'将来負担比率（分子）の構造'!K$51</f>
        <v>12446</v>
      </c>
      <c r="K56" s="135"/>
      <c r="L56" s="135"/>
      <c r="M56" s="135">
        <f>'将来負担比率（分子）の構造'!L$51</f>
        <v>11990</v>
      </c>
      <c r="N56" s="135"/>
      <c r="O56" s="135"/>
      <c r="P56" s="135">
        <f>'将来負担比率（分子）の構造'!M$51</f>
        <v>11266</v>
      </c>
    </row>
    <row r="57" spans="1:16">
      <c r="A57" s="135" t="s">
        <v>34</v>
      </c>
      <c r="B57" s="135"/>
      <c r="C57" s="135"/>
      <c r="D57" s="135">
        <f>'将来負担比率（分子）の構造'!I$50</f>
        <v>4997</v>
      </c>
      <c r="E57" s="135"/>
      <c r="F57" s="135"/>
      <c r="G57" s="135">
        <f>'将来負担比率（分子）の構造'!J$50</f>
        <v>5211</v>
      </c>
      <c r="H57" s="135"/>
      <c r="I57" s="135"/>
      <c r="J57" s="135">
        <f>'将来負担比率（分子）の構造'!K$50</f>
        <v>5331</v>
      </c>
      <c r="K57" s="135"/>
      <c r="L57" s="135"/>
      <c r="M57" s="135">
        <f>'将来負担比率（分子）の構造'!L$50</f>
        <v>5230</v>
      </c>
      <c r="N57" s="135"/>
      <c r="O57" s="135"/>
      <c r="P57" s="135">
        <f>'将来負担比率（分子）の構造'!M$50</f>
        <v>5096</v>
      </c>
    </row>
    <row r="58" spans="1:16">
      <c r="A58" s="135" t="s">
        <v>33</v>
      </c>
      <c r="B58" s="135"/>
      <c r="C58" s="135"/>
      <c r="D58" s="135">
        <f>'将来負担比率（分子）の構造'!I$49</f>
        <v>4511</v>
      </c>
      <c r="E58" s="135"/>
      <c r="F58" s="135"/>
      <c r="G58" s="135">
        <f>'将来負担比率（分子）の構造'!J$49</f>
        <v>4866</v>
      </c>
      <c r="H58" s="135"/>
      <c r="I58" s="135"/>
      <c r="J58" s="135">
        <f>'将来負担比率（分子）の構造'!K$49</f>
        <v>4846</v>
      </c>
      <c r="K58" s="135"/>
      <c r="L58" s="135"/>
      <c r="M58" s="135">
        <f>'将来負担比率（分子）の構造'!L$49</f>
        <v>5182</v>
      </c>
      <c r="N58" s="135"/>
      <c r="O58" s="135"/>
      <c r="P58" s="135">
        <f>'将来負担比率（分子）の構造'!M$49</f>
        <v>5011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1508</v>
      </c>
      <c r="C62" s="135"/>
      <c r="D62" s="135"/>
      <c r="E62" s="135">
        <f>'将来負担比率（分子）の構造'!J$45</f>
        <v>1458</v>
      </c>
      <c r="F62" s="135"/>
      <c r="G62" s="135"/>
      <c r="H62" s="135">
        <f>'将来負担比率（分子）の構造'!K$45</f>
        <v>1311</v>
      </c>
      <c r="I62" s="135"/>
      <c r="J62" s="135"/>
      <c r="K62" s="135">
        <f>'将来負担比率（分子）の構造'!L$45</f>
        <v>1288</v>
      </c>
      <c r="L62" s="135"/>
      <c r="M62" s="135"/>
      <c r="N62" s="135">
        <f>'将来負担比率（分子）の構造'!M$45</f>
        <v>1206</v>
      </c>
      <c r="O62" s="135"/>
      <c r="P62" s="135"/>
    </row>
    <row r="63" spans="1:16">
      <c r="A63" s="135" t="s">
        <v>27</v>
      </c>
      <c r="B63" s="135">
        <f>'将来負担比率（分子）の構造'!I$44</f>
        <v>2626</v>
      </c>
      <c r="C63" s="135"/>
      <c r="D63" s="135"/>
      <c r="E63" s="135">
        <f>'将来負担比率（分子）の構造'!J$44</f>
        <v>2298</v>
      </c>
      <c r="F63" s="135"/>
      <c r="G63" s="135"/>
      <c r="H63" s="135">
        <f>'将来負担比率（分子）の構造'!K$44</f>
        <v>2227</v>
      </c>
      <c r="I63" s="135"/>
      <c r="J63" s="135"/>
      <c r="K63" s="135">
        <f>'将来負担比率（分子）の構造'!L$44</f>
        <v>2177</v>
      </c>
      <c r="L63" s="135"/>
      <c r="M63" s="135"/>
      <c r="N63" s="135">
        <f>'将来負担比率（分子）の構造'!M$44</f>
        <v>2238</v>
      </c>
      <c r="O63" s="135"/>
      <c r="P63" s="135"/>
    </row>
    <row r="64" spans="1:16">
      <c r="A64" s="135" t="s">
        <v>26</v>
      </c>
      <c r="B64" s="135">
        <f>'将来負担比率（分子）の構造'!I$43</f>
        <v>4142</v>
      </c>
      <c r="C64" s="135"/>
      <c r="D64" s="135"/>
      <c r="E64" s="135">
        <f>'将来負担比率（分子）の構造'!J$43</f>
        <v>3699</v>
      </c>
      <c r="F64" s="135"/>
      <c r="G64" s="135"/>
      <c r="H64" s="135">
        <f>'将来負担比率（分子）の構造'!K$43</f>
        <v>3517</v>
      </c>
      <c r="I64" s="135"/>
      <c r="J64" s="135"/>
      <c r="K64" s="135">
        <f>'将来負担比率（分子）の構造'!L$43</f>
        <v>3394</v>
      </c>
      <c r="L64" s="135"/>
      <c r="M64" s="135"/>
      <c r="N64" s="135">
        <f>'将来負担比率（分子）の構造'!M$43</f>
        <v>3403</v>
      </c>
      <c r="O64" s="135"/>
      <c r="P64" s="135"/>
    </row>
    <row r="65" spans="1:16">
      <c r="A65" s="135" t="s">
        <v>25</v>
      </c>
      <c r="B65" s="135">
        <f>'将来負担比率（分子）の構造'!I$42</f>
        <v>308</v>
      </c>
      <c r="C65" s="135"/>
      <c r="D65" s="135"/>
      <c r="E65" s="135">
        <f>'将来負担比率（分子）の構造'!J$42</f>
        <v>311</v>
      </c>
      <c r="F65" s="135"/>
      <c r="G65" s="135"/>
      <c r="H65" s="135">
        <f>'将来負担比率（分子）の構造'!K$42</f>
        <v>1263</v>
      </c>
      <c r="I65" s="135"/>
      <c r="J65" s="135"/>
      <c r="K65" s="135">
        <f>'将来負担比率（分子）の構造'!L$42</f>
        <v>1258</v>
      </c>
      <c r="L65" s="135"/>
      <c r="M65" s="135"/>
      <c r="N65" s="135">
        <f>'将来負担比率（分子）の構造'!M$42</f>
        <v>1430</v>
      </c>
      <c r="O65" s="135"/>
      <c r="P65" s="135"/>
    </row>
    <row r="66" spans="1:16">
      <c r="A66" s="135" t="s">
        <v>24</v>
      </c>
      <c r="B66" s="135">
        <f>'将来負担比率（分子）の構造'!I$41</f>
        <v>12453</v>
      </c>
      <c r="C66" s="135"/>
      <c r="D66" s="135"/>
      <c r="E66" s="135">
        <f>'将来負担比率（分子）の構造'!J$41</f>
        <v>12215</v>
      </c>
      <c r="F66" s="135"/>
      <c r="G66" s="135"/>
      <c r="H66" s="135">
        <f>'将来負担比率（分子）の構造'!K$41</f>
        <v>12114</v>
      </c>
      <c r="I66" s="135"/>
      <c r="J66" s="135"/>
      <c r="K66" s="135">
        <f>'将来負担比率（分子）の構造'!L$41</f>
        <v>11686</v>
      </c>
      <c r="L66" s="135"/>
      <c r="M66" s="135"/>
      <c r="N66" s="135">
        <f>'将来負担比率（分子）の構造'!M$41</f>
        <v>10794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2" sqref="R32:Y3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10796061</v>
      </c>
      <c r="S5" s="669"/>
      <c r="T5" s="669"/>
      <c r="U5" s="669"/>
      <c r="V5" s="669"/>
      <c r="W5" s="669"/>
      <c r="X5" s="669"/>
      <c r="Y5" s="716"/>
      <c r="Z5" s="729">
        <v>47.3</v>
      </c>
      <c r="AA5" s="729"/>
      <c r="AB5" s="729"/>
      <c r="AC5" s="729"/>
      <c r="AD5" s="730">
        <v>9980953</v>
      </c>
      <c r="AE5" s="730"/>
      <c r="AF5" s="730"/>
      <c r="AG5" s="730"/>
      <c r="AH5" s="730"/>
      <c r="AI5" s="730"/>
      <c r="AJ5" s="730"/>
      <c r="AK5" s="730"/>
      <c r="AL5" s="717">
        <v>83</v>
      </c>
      <c r="AM5" s="686"/>
      <c r="AN5" s="686"/>
      <c r="AO5" s="718"/>
      <c r="AP5" s="705" t="s">
        <v>207</v>
      </c>
      <c r="AQ5" s="706"/>
      <c r="AR5" s="706"/>
      <c r="AS5" s="706"/>
      <c r="AT5" s="706"/>
      <c r="AU5" s="706"/>
      <c r="AV5" s="706"/>
      <c r="AW5" s="706"/>
      <c r="AX5" s="706"/>
      <c r="AY5" s="706"/>
      <c r="AZ5" s="706"/>
      <c r="BA5" s="706"/>
      <c r="BB5" s="706"/>
      <c r="BC5" s="706"/>
      <c r="BD5" s="706"/>
      <c r="BE5" s="706"/>
      <c r="BF5" s="707"/>
      <c r="BG5" s="618">
        <v>9980953</v>
      </c>
      <c r="BH5" s="619"/>
      <c r="BI5" s="619"/>
      <c r="BJ5" s="619"/>
      <c r="BK5" s="619"/>
      <c r="BL5" s="619"/>
      <c r="BM5" s="619"/>
      <c r="BN5" s="620"/>
      <c r="BO5" s="671">
        <v>92.4</v>
      </c>
      <c r="BP5" s="671"/>
      <c r="BQ5" s="671"/>
      <c r="BR5" s="671"/>
      <c r="BS5" s="672">
        <v>158979</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102800</v>
      </c>
      <c r="S6" s="619"/>
      <c r="T6" s="619"/>
      <c r="U6" s="619"/>
      <c r="V6" s="619"/>
      <c r="W6" s="619"/>
      <c r="X6" s="619"/>
      <c r="Y6" s="620"/>
      <c r="Z6" s="671">
        <v>0.5</v>
      </c>
      <c r="AA6" s="671"/>
      <c r="AB6" s="671"/>
      <c r="AC6" s="671"/>
      <c r="AD6" s="672">
        <v>102800</v>
      </c>
      <c r="AE6" s="672"/>
      <c r="AF6" s="672"/>
      <c r="AG6" s="672"/>
      <c r="AH6" s="672"/>
      <c r="AI6" s="672"/>
      <c r="AJ6" s="672"/>
      <c r="AK6" s="672"/>
      <c r="AL6" s="641">
        <v>0.9</v>
      </c>
      <c r="AM6" s="673"/>
      <c r="AN6" s="673"/>
      <c r="AO6" s="674"/>
      <c r="AP6" s="615" t="s">
        <v>212</v>
      </c>
      <c r="AQ6" s="616"/>
      <c r="AR6" s="616"/>
      <c r="AS6" s="616"/>
      <c r="AT6" s="616"/>
      <c r="AU6" s="616"/>
      <c r="AV6" s="616"/>
      <c r="AW6" s="616"/>
      <c r="AX6" s="616"/>
      <c r="AY6" s="616"/>
      <c r="AZ6" s="616"/>
      <c r="BA6" s="616"/>
      <c r="BB6" s="616"/>
      <c r="BC6" s="616"/>
      <c r="BD6" s="616"/>
      <c r="BE6" s="616"/>
      <c r="BF6" s="617"/>
      <c r="BG6" s="618">
        <v>9980953</v>
      </c>
      <c r="BH6" s="619"/>
      <c r="BI6" s="619"/>
      <c r="BJ6" s="619"/>
      <c r="BK6" s="619"/>
      <c r="BL6" s="619"/>
      <c r="BM6" s="619"/>
      <c r="BN6" s="620"/>
      <c r="BO6" s="671">
        <v>92.4</v>
      </c>
      <c r="BP6" s="671"/>
      <c r="BQ6" s="671"/>
      <c r="BR6" s="671"/>
      <c r="BS6" s="672">
        <v>158979</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271093</v>
      </c>
      <c r="CS6" s="619"/>
      <c r="CT6" s="619"/>
      <c r="CU6" s="619"/>
      <c r="CV6" s="619"/>
      <c r="CW6" s="619"/>
      <c r="CX6" s="619"/>
      <c r="CY6" s="620"/>
      <c r="CZ6" s="671">
        <v>1.2</v>
      </c>
      <c r="DA6" s="671"/>
      <c r="DB6" s="671"/>
      <c r="DC6" s="671"/>
      <c r="DD6" s="624" t="s">
        <v>214</v>
      </c>
      <c r="DE6" s="619"/>
      <c r="DF6" s="619"/>
      <c r="DG6" s="619"/>
      <c r="DH6" s="619"/>
      <c r="DI6" s="619"/>
      <c r="DJ6" s="619"/>
      <c r="DK6" s="619"/>
      <c r="DL6" s="619"/>
      <c r="DM6" s="619"/>
      <c r="DN6" s="619"/>
      <c r="DO6" s="619"/>
      <c r="DP6" s="620"/>
      <c r="DQ6" s="624">
        <v>271093</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53268</v>
      </c>
      <c r="S7" s="619"/>
      <c r="T7" s="619"/>
      <c r="U7" s="619"/>
      <c r="V7" s="619"/>
      <c r="W7" s="619"/>
      <c r="X7" s="619"/>
      <c r="Y7" s="620"/>
      <c r="Z7" s="671">
        <v>0.2</v>
      </c>
      <c r="AA7" s="671"/>
      <c r="AB7" s="671"/>
      <c r="AC7" s="671"/>
      <c r="AD7" s="672">
        <v>53268</v>
      </c>
      <c r="AE7" s="672"/>
      <c r="AF7" s="672"/>
      <c r="AG7" s="672"/>
      <c r="AH7" s="672"/>
      <c r="AI7" s="672"/>
      <c r="AJ7" s="672"/>
      <c r="AK7" s="672"/>
      <c r="AL7" s="641">
        <v>0.4</v>
      </c>
      <c r="AM7" s="673"/>
      <c r="AN7" s="673"/>
      <c r="AO7" s="674"/>
      <c r="AP7" s="615" t="s">
        <v>216</v>
      </c>
      <c r="AQ7" s="616"/>
      <c r="AR7" s="616"/>
      <c r="AS7" s="616"/>
      <c r="AT7" s="616"/>
      <c r="AU7" s="616"/>
      <c r="AV7" s="616"/>
      <c r="AW7" s="616"/>
      <c r="AX7" s="616"/>
      <c r="AY7" s="616"/>
      <c r="AZ7" s="616"/>
      <c r="BA7" s="616"/>
      <c r="BB7" s="616"/>
      <c r="BC7" s="616"/>
      <c r="BD7" s="616"/>
      <c r="BE7" s="616"/>
      <c r="BF7" s="617"/>
      <c r="BG7" s="618">
        <v>4717567</v>
      </c>
      <c r="BH7" s="619"/>
      <c r="BI7" s="619"/>
      <c r="BJ7" s="619"/>
      <c r="BK7" s="619"/>
      <c r="BL7" s="619"/>
      <c r="BM7" s="619"/>
      <c r="BN7" s="620"/>
      <c r="BO7" s="671">
        <v>43.7</v>
      </c>
      <c r="BP7" s="671"/>
      <c r="BQ7" s="671"/>
      <c r="BR7" s="671"/>
      <c r="BS7" s="672">
        <v>158979</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2909490</v>
      </c>
      <c r="CS7" s="619"/>
      <c r="CT7" s="619"/>
      <c r="CU7" s="619"/>
      <c r="CV7" s="619"/>
      <c r="CW7" s="619"/>
      <c r="CX7" s="619"/>
      <c r="CY7" s="620"/>
      <c r="CZ7" s="671">
        <v>13.2</v>
      </c>
      <c r="DA7" s="671"/>
      <c r="DB7" s="671"/>
      <c r="DC7" s="671"/>
      <c r="DD7" s="624">
        <v>109634</v>
      </c>
      <c r="DE7" s="619"/>
      <c r="DF7" s="619"/>
      <c r="DG7" s="619"/>
      <c r="DH7" s="619"/>
      <c r="DI7" s="619"/>
      <c r="DJ7" s="619"/>
      <c r="DK7" s="619"/>
      <c r="DL7" s="619"/>
      <c r="DM7" s="619"/>
      <c r="DN7" s="619"/>
      <c r="DO7" s="619"/>
      <c r="DP7" s="620"/>
      <c r="DQ7" s="624">
        <v>2602735</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63940</v>
      </c>
      <c r="S8" s="619"/>
      <c r="T8" s="619"/>
      <c r="U8" s="619"/>
      <c r="V8" s="619"/>
      <c r="W8" s="619"/>
      <c r="X8" s="619"/>
      <c r="Y8" s="620"/>
      <c r="Z8" s="671">
        <v>0.3</v>
      </c>
      <c r="AA8" s="671"/>
      <c r="AB8" s="671"/>
      <c r="AC8" s="671"/>
      <c r="AD8" s="672">
        <v>63940</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99408</v>
      </c>
      <c r="BH8" s="619"/>
      <c r="BI8" s="619"/>
      <c r="BJ8" s="619"/>
      <c r="BK8" s="619"/>
      <c r="BL8" s="619"/>
      <c r="BM8" s="619"/>
      <c r="BN8" s="620"/>
      <c r="BO8" s="671">
        <v>0.9</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10230016</v>
      </c>
      <c r="CS8" s="619"/>
      <c r="CT8" s="619"/>
      <c r="CU8" s="619"/>
      <c r="CV8" s="619"/>
      <c r="CW8" s="619"/>
      <c r="CX8" s="619"/>
      <c r="CY8" s="620"/>
      <c r="CZ8" s="671">
        <v>46.4</v>
      </c>
      <c r="DA8" s="671"/>
      <c r="DB8" s="671"/>
      <c r="DC8" s="671"/>
      <c r="DD8" s="624">
        <v>460759</v>
      </c>
      <c r="DE8" s="619"/>
      <c r="DF8" s="619"/>
      <c r="DG8" s="619"/>
      <c r="DH8" s="619"/>
      <c r="DI8" s="619"/>
      <c r="DJ8" s="619"/>
      <c r="DK8" s="619"/>
      <c r="DL8" s="619"/>
      <c r="DM8" s="619"/>
      <c r="DN8" s="619"/>
      <c r="DO8" s="619"/>
      <c r="DP8" s="620"/>
      <c r="DQ8" s="624">
        <v>4947523</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62909</v>
      </c>
      <c r="S9" s="619"/>
      <c r="T9" s="619"/>
      <c r="U9" s="619"/>
      <c r="V9" s="619"/>
      <c r="W9" s="619"/>
      <c r="X9" s="619"/>
      <c r="Y9" s="620"/>
      <c r="Z9" s="671">
        <v>0.3</v>
      </c>
      <c r="AA9" s="671"/>
      <c r="AB9" s="671"/>
      <c r="AC9" s="671"/>
      <c r="AD9" s="672">
        <v>62909</v>
      </c>
      <c r="AE9" s="672"/>
      <c r="AF9" s="672"/>
      <c r="AG9" s="672"/>
      <c r="AH9" s="672"/>
      <c r="AI9" s="672"/>
      <c r="AJ9" s="672"/>
      <c r="AK9" s="672"/>
      <c r="AL9" s="641">
        <v>0.5</v>
      </c>
      <c r="AM9" s="673"/>
      <c r="AN9" s="673"/>
      <c r="AO9" s="674"/>
      <c r="AP9" s="615" t="s">
        <v>222</v>
      </c>
      <c r="AQ9" s="616"/>
      <c r="AR9" s="616"/>
      <c r="AS9" s="616"/>
      <c r="AT9" s="616"/>
      <c r="AU9" s="616"/>
      <c r="AV9" s="616"/>
      <c r="AW9" s="616"/>
      <c r="AX9" s="616"/>
      <c r="AY9" s="616"/>
      <c r="AZ9" s="616"/>
      <c r="BA9" s="616"/>
      <c r="BB9" s="616"/>
      <c r="BC9" s="616"/>
      <c r="BD9" s="616"/>
      <c r="BE9" s="616"/>
      <c r="BF9" s="617"/>
      <c r="BG9" s="618">
        <v>3422298</v>
      </c>
      <c r="BH9" s="619"/>
      <c r="BI9" s="619"/>
      <c r="BJ9" s="619"/>
      <c r="BK9" s="619"/>
      <c r="BL9" s="619"/>
      <c r="BM9" s="619"/>
      <c r="BN9" s="620"/>
      <c r="BO9" s="671">
        <v>31.7</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1943530</v>
      </c>
      <c r="CS9" s="619"/>
      <c r="CT9" s="619"/>
      <c r="CU9" s="619"/>
      <c r="CV9" s="619"/>
      <c r="CW9" s="619"/>
      <c r="CX9" s="619"/>
      <c r="CY9" s="620"/>
      <c r="CZ9" s="671">
        <v>8.8000000000000007</v>
      </c>
      <c r="DA9" s="671"/>
      <c r="DB9" s="671"/>
      <c r="DC9" s="671"/>
      <c r="DD9" s="624">
        <v>1069</v>
      </c>
      <c r="DE9" s="619"/>
      <c r="DF9" s="619"/>
      <c r="DG9" s="619"/>
      <c r="DH9" s="619"/>
      <c r="DI9" s="619"/>
      <c r="DJ9" s="619"/>
      <c r="DK9" s="619"/>
      <c r="DL9" s="619"/>
      <c r="DM9" s="619"/>
      <c r="DN9" s="619"/>
      <c r="DO9" s="619"/>
      <c r="DP9" s="620"/>
      <c r="DQ9" s="624">
        <v>1255327</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1368433</v>
      </c>
      <c r="S10" s="619"/>
      <c r="T10" s="619"/>
      <c r="U10" s="619"/>
      <c r="V10" s="619"/>
      <c r="W10" s="619"/>
      <c r="X10" s="619"/>
      <c r="Y10" s="620"/>
      <c r="Z10" s="671">
        <v>6</v>
      </c>
      <c r="AA10" s="671"/>
      <c r="AB10" s="671"/>
      <c r="AC10" s="671"/>
      <c r="AD10" s="672">
        <v>1368433</v>
      </c>
      <c r="AE10" s="672"/>
      <c r="AF10" s="672"/>
      <c r="AG10" s="672"/>
      <c r="AH10" s="672"/>
      <c r="AI10" s="672"/>
      <c r="AJ10" s="672"/>
      <c r="AK10" s="672"/>
      <c r="AL10" s="641">
        <v>11.4</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147741</v>
      </c>
      <c r="BH10" s="619"/>
      <c r="BI10" s="619"/>
      <c r="BJ10" s="619"/>
      <c r="BK10" s="619"/>
      <c r="BL10" s="619"/>
      <c r="BM10" s="619"/>
      <c r="BN10" s="620"/>
      <c r="BO10" s="671">
        <v>1.4</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145164</v>
      </c>
      <c r="CS10" s="619"/>
      <c r="CT10" s="619"/>
      <c r="CU10" s="619"/>
      <c r="CV10" s="619"/>
      <c r="CW10" s="619"/>
      <c r="CX10" s="619"/>
      <c r="CY10" s="620"/>
      <c r="CZ10" s="671">
        <v>0.7</v>
      </c>
      <c r="DA10" s="671"/>
      <c r="DB10" s="671"/>
      <c r="DC10" s="671"/>
      <c r="DD10" s="624" t="s">
        <v>109</v>
      </c>
      <c r="DE10" s="619"/>
      <c r="DF10" s="619"/>
      <c r="DG10" s="619"/>
      <c r="DH10" s="619"/>
      <c r="DI10" s="619"/>
      <c r="DJ10" s="619"/>
      <c r="DK10" s="619"/>
      <c r="DL10" s="619"/>
      <c r="DM10" s="619"/>
      <c r="DN10" s="619"/>
      <c r="DO10" s="619"/>
      <c r="DP10" s="620"/>
      <c r="DQ10" s="624">
        <v>127121</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1048120</v>
      </c>
      <c r="BH11" s="619"/>
      <c r="BI11" s="619"/>
      <c r="BJ11" s="619"/>
      <c r="BK11" s="619"/>
      <c r="BL11" s="619"/>
      <c r="BM11" s="619"/>
      <c r="BN11" s="620"/>
      <c r="BO11" s="671">
        <v>9.6999999999999993</v>
      </c>
      <c r="BP11" s="671"/>
      <c r="BQ11" s="671"/>
      <c r="BR11" s="671"/>
      <c r="BS11" s="624">
        <v>158979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51986</v>
      </c>
      <c r="CS11" s="619"/>
      <c r="CT11" s="619"/>
      <c r="CU11" s="619"/>
      <c r="CV11" s="619"/>
      <c r="CW11" s="619"/>
      <c r="CX11" s="619"/>
      <c r="CY11" s="620"/>
      <c r="CZ11" s="671">
        <v>0.2</v>
      </c>
      <c r="DA11" s="671"/>
      <c r="DB11" s="671"/>
      <c r="DC11" s="671"/>
      <c r="DD11" s="624">
        <v>23502</v>
      </c>
      <c r="DE11" s="619"/>
      <c r="DF11" s="619"/>
      <c r="DG11" s="619"/>
      <c r="DH11" s="619"/>
      <c r="DI11" s="619"/>
      <c r="DJ11" s="619"/>
      <c r="DK11" s="619"/>
      <c r="DL11" s="619"/>
      <c r="DM11" s="619"/>
      <c r="DN11" s="619"/>
      <c r="DO11" s="619"/>
      <c r="DP11" s="620"/>
      <c r="DQ11" s="624">
        <v>25767</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4708686</v>
      </c>
      <c r="BH12" s="619"/>
      <c r="BI12" s="619"/>
      <c r="BJ12" s="619"/>
      <c r="BK12" s="619"/>
      <c r="BL12" s="619"/>
      <c r="BM12" s="619"/>
      <c r="BN12" s="620"/>
      <c r="BO12" s="671">
        <v>43.6</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332784</v>
      </c>
      <c r="CS12" s="619"/>
      <c r="CT12" s="619"/>
      <c r="CU12" s="619"/>
      <c r="CV12" s="619"/>
      <c r="CW12" s="619"/>
      <c r="CX12" s="619"/>
      <c r="CY12" s="620"/>
      <c r="CZ12" s="671">
        <v>1.5</v>
      </c>
      <c r="DA12" s="671"/>
      <c r="DB12" s="671"/>
      <c r="DC12" s="671"/>
      <c r="DD12" s="624">
        <v>97</v>
      </c>
      <c r="DE12" s="619"/>
      <c r="DF12" s="619"/>
      <c r="DG12" s="619"/>
      <c r="DH12" s="619"/>
      <c r="DI12" s="619"/>
      <c r="DJ12" s="619"/>
      <c r="DK12" s="619"/>
      <c r="DL12" s="619"/>
      <c r="DM12" s="619"/>
      <c r="DN12" s="619"/>
      <c r="DO12" s="619"/>
      <c r="DP12" s="620"/>
      <c r="DQ12" s="624">
        <v>312869</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46323</v>
      </c>
      <c r="S13" s="619"/>
      <c r="T13" s="619"/>
      <c r="U13" s="619"/>
      <c r="V13" s="619"/>
      <c r="W13" s="619"/>
      <c r="X13" s="619"/>
      <c r="Y13" s="620"/>
      <c r="Z13" s="671">
        <v>0.2</v>
      </c>
      <c r="AA13" s="671"/>
      <c r="AB13" s="671"/>
      <c r="AC13" s="671"/>
      <c r="AD13" s="672">
        <v>46323</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4623931</v>
      </c>
      <c r="BH13" s="619"/>
      <c r="BI13" s="619"/>
      <c r="BJ13" s="619"/>
      <c r="BK13" s="619"/>
      <c r="BL13" s="619"/>
      <c r="BM13" s="619"/>
      <c r="BN13" s="620"/>
      <c r="BO13" s="671">
        <v>42.8</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1754241</v>
      </c>
      <c r="CS13" s="619"/>
      <c r="CT13" s="619"/>
      <c r="CU13" s="619"/>
      <c r="CV13" s="619"/>
      <c r="CW13" s="619"/>
      <c r="CX13" s="619"/>
      <c r="CY13" s="620"/>
      <c r="CZ13" s="671">
        <v>8</v>
      </c>
      <c r="DA13" s="671"/>
      <c r="DB13" s="671"/>
      <c r="DC13" s="671"/>
      <c r="DD13" s="624">
        <v>424015</v>
      </c>
      <c r="DE13" s="619"/>
      <c r="DF13" s="619"/>
      <c r="DG13" s="619"/>
      <c r="DH13" s="619"/>
      <c r="DI13" s="619"/>
      <c r="DJ13" s="619"/>
      <c r="DK13" s="619"/>
      <c r="DL13" s="619"/>
      <c r="DM13" s="619"/>
      <c r="DN13" s="619"/>
      <c r="DO13" s="619"/>
      <c r="DP13" s="620"/>
      <c r="DQ13" s="624">
        <v>1284466</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70811</v>
      </c>
      <c r="BH14" s="619"/>
      <c r="BI14" s="619"/>
      <c r="BJ14" s="619"/>
      <c r="BK14" s="619"/>
      <c r="BL14" s="619"/>
      <c r="BM14" s="619"/>
      <c r="BN14" s="620"/>
      <c r="BO14" s="671">
        <v>0.7</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897533</v>
      </c>
      <c r="CS14" s="619"/>
      <c r="CT14" s="619"/>
      <c r="CU14" s="619"/>
      <c r="CV14" s="619"/>
      <c r="CW14" s="619"/>
      <c r="CX14" s="619"/>
      <c r="CY14" s="620"/>
      <c r="CZ14" s="671">
        <v>4.0999999999999996</v>
      </c>
      <c r="DA14" s="671"/>
      <c r="DB14" s="671"/>
      <c r="DC14" s="671"/>
      <c r="DD14" s="624">
        <v>115845</v>
      </c>
      <c r="DE14" s="619"/>
      <c r="DF14" s="619"/>
      <c r="DG14" s="619"/>
      <c r="DH14" s="619"/>
      <c r="DI14" s="619"/>
      <c r="DJ14" s="619"/>
      <c r="DK14" s="619"/>
      <c r="DL14" s="619"/>
      <c r="DM14" s="619"/>
      <c r="DN14" s="619"/>
      <c r="DO14" s="619"/>
      <c r="DP14" s="620"/>
      <c r="DQ14" s="624">
        <v>605207</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39855</v>
      </c>
      <c r="S15" s="619"/>
      <c r="T15" s="619"/>
      <c r="U15" s="619"/>
      <c r="V15" s="619"/>
      <c r="W15" s="619"/>
      <c r="X15" s="619"/>
      <c r="Y15" s="620"/>
      <c r="Z15" s="671">
        <v>0.2</v>
      </c>
      <c r="AA15" s="671"/>
      <c r="AB15" s="671"/>
      <c r="AC15" s="671"/>
      <c r="AD15" s="672">
        <v>39855</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483889</v>
      </c>
      <c r="BH15" s="619"/>
      <c r="BI15" s="619"/>
      <c r="BJ15" s="619"/>
      <c r="BK15" s="619"/>
      <c r="BL15" s="619"/>
      <c r="BM15" s="619"/>
      <c r="BN15" s="620"/>
      <c r="BO15" s="671">
        <v>4.5</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2309225</v>
      </c>
      <c r="CS15" s="619"/>
      <c r="CT15" s="619"/>
      <c r="CU15" s="619"/>
      <c r="CV15" s="619"/>
      <c r="CW15" s="619"/>
      <c r="CX15" s="619"/>
      <c r="CY15" s="620"/>
      <c r="CZ15" s="671">
        <v>10.5</v>
      </c>
      <c r="DA15" s="671"/>
      <c r="DB15" s="671"/>
      <c r="DC15" s="671"/>
      <c r="DD15" s="624">
        <v>281374</v>
      </c>
      <c r="DE15" s="619"/>
      <c r="DF15" s="619"/>
      <c r="DG15" s="619"/>
      <c r="DH15" s="619"/>
      <c r="DI15" s="619"/>
      <c r="DJ15" s="619"/>
      <c r="DK15" s="619"/>
      <c r="DL15" s="619"/>
      <c r="DM15" s="619"/>
      <c r="DN15" s="619"/>
      <c r="DO15" s="619"/>
      <c r="DP15" s="620"/>
      <c r="DQ15" s="624">
        <v>1695967</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65254</v>
      </c>
      <c r="S16" s="619"/>
      <c r="T16" s="619"/>
      <c r="U16" s="619"/>
      <c r="V16" s="619"/>
      <c r="W16" s="619"/>
      <c r="X16" s="619"/>
      <c r="Y16" s="620"/>
      <c r="Z16" s="671">
        <v>0.3</v>
      </c>
      <c r="AA16" s="671"/>
      <c r="AB16" s="671"/>
      <c r="AC16" s="671"/>
      <c r="AD16" s="672" t="s">
        <v>109</v>
      </c>
      <c r="AE16" s="672"/>
      <c r="AF16" s="672"/>
      <c r="AG16" s="672"/>
      <c r="AH16" s="672"/>
      <c r="AI16" s="672"/>
      <c r="AJ16" s="672"/>
      <c r="AK16" s="672"/>
      <c r="AL16" s="641" t="s">
        <v>109</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t="s">
        <v>109</v>
      </c>
      <c r="S17" s="619"/>
      <c r="T17" s="619"/>
      <c r="U17" s="619"/>
      <c r="V17" s="619"/>
      <c r="W17" s="619"/>
      <c r="X17" s="619"/>
      <c r="Y17" s="620"/>
      <c r="Z17" s="671" t="s">
        <v>109</v>
      </c>
      <c r="AA17" s="671"/>
      <c r="AB17" s="671"/>
      <c r="AC17" s="671"/>
      <c r="AD17" s="672" t="s">
        <v>109</v>
      </c>
      <c r="AE17" s="672"/>
      <c r="AF17" s="672"/>
      <c r="AG17" s="672"/>
      <c r="AH17" s="672"/>
      <c r="AI17" s="672"/>
      <c r="AJ17" s="672"/>
      <c r="AK17" s="672"/>
      <c r="AL17" s="641" t="s">
        <v>109</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1205794</v>
      </c>
      <c r="CS17" s="619"/>
      <c r="CT17" s="619"/>
      <c r="CU17" s="619"/>
      <c r="CV17" s="619"/>
      <c r="CW17" s="619"/>
      <c r="CX17" s="619"/>
      <c r="CY17" s="620"/>
      <c r="CZ17" s="671">
        <v>5.5</v>
      </c>
      <c r="DA17" s="671"/>
      <c r="DB17" s="671"/>
      <c r="DC17" s="671"/>
      <c r="DD17" s="624" t="s">
        <v>109</v>
      </c>
      <c r="DE17" s="619"/>
      <c r="DF17" s="619"/>
      <c r="DG17" s="619"/>
      <c r="DH17" s="619"/>
      <c r="DI17" s="619"/>
      <c r="DJ17" s="619"/>
      <c r="DK17" s="619"/>
      <c r="DL17" s="619"/>
      <c r="DM17" s="619"/>
      <c r="DN17" s="619"/>
      <c r="DO17" s="619"/>
      <c r="DP17" s="620"/>
      <c r="DQ17" s="624">
        <v>1201755</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65253</v>
      </c>
      <c r="S18" s="619"/>
      <c r="T18" s="619"/>
      <c r="U18" s="619"/>
      <c r="V18" s="619"/>
      <c r="W18" s="619"/>
      <c r="X18" s="619"/>
      <c r="Y18" s="620"/>
      <c r="Z18" s="671">
        <v>0.3</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815108</v>
      </c>
      <c r="BH19" s="619"/>
      <c r="BI19" s="619"/>
      <c r="BJ19" s="619"/>
      <c r="BK19" s="619"/>
      <c r="BL19" s="619"/>
      <c r="BM19" s="619"/>
      <c r="BN19" s="620"/>
      <c r="BO19" s="671">
        <v>7.6</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12598843</v>
      </c>
      <c r="S20" s="619"/>
      <c r="T20" s="619"/>
      <c r="U20" s="619"/>
      <c r="V20" s="619"/>
      <c r="W20" s="619"/>
      <c r="X20" s="619"/>
      <c r="Y20" s="620"/>
      <c r="Z20" s="671">
        <v>55.2</v>
      </c>
      <c r="AA20" s="671"/>
      <c r="AB20" s="671"/>
      <c r="AC20" s="671"/>
      <c r="AD20" s="672">
        <v>11718481</v>
      </c>
      <c r="AE20" s="672"/>
      <c r="AF20" s="672"/>
      <c r="AG20" s="672"/>
      <c r="AH20" s="672"/>
      <c r="AI20" s="672"/>
      <c r="AJ20" s="672"/>
      <c r="AK20" s="672"/>
      <c r="AL20" s="641">
        <v>97.5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815108</v>
      </c>
      <c r="BH20" s="619"/>
      <c r="BI20" s="619"/>
      <c r="BJ20" s="619"/>
      <c r="BK20" s="619"/>
      <c r="BL20" s="619"/>
      <c r="BM20" s="619"/>
      <c r="BN20" s="620"/>
      <c r="BO20" s="671">
        <v>7.6</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22050856</v>
      </c>
      <c r="CS20" s="619"/>
      <c r="CT20" s="619"/>
      <c r="CU20" s="619"/>
      <c r="CV20" s="619"/>
      <c r="CW20" s="619"/>
      <c r="CX20" s="619"/>
      <c r="CY20" s="620"/>
      <c r="CZ20" s="671">
        <v>100</v>
      </c>
      <c r="DA20" s="671"/>
      <c r="DB20" s="671"/>
      <c r="DC20" s="671"/>
      <c r="DD20" s="624">
        <v>1416295</v>
      </c>
      <c r="DE20" s="619"/>
      <c r="DF20" s="619"/>
      <c r="DG20" s="619"/>
      <c r="DH20" s="619"/>
      <c r="DI20" s="619"/>
      <c r="DJ20" s="619"/>
      <c r="DK20" s="619"/>
      <c r="DL20" s="619"/>
      <c r="DM20" s="619"/>
      <c r="DN20" s="619"/>
      <c r="DO20" s="619"/>
      <c r="DP20" s="620"/>
      <c r="DQ20" s="624">
        <v>14329830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8255</v>
      </c>
      <c r="S21" s="619"/>
      <c r="T21" s="619"/>
      <c r="U21" s="619"/>
      <c r="V21" s="619"/>
      <c r="W21" s="619"/>
      <c r="X21" s="619"/>
      <c r="Y21" s="620"/>
      <c r="Z21" s="671">
        <v>0</v>
      </c>
      <c r="AA21" s="671"/>
      <c r="AB21" s="671"/>
      <c r="AC21" s="671"/>
      <c r="AD21" s="672">
        <v>8255</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223273</v>
      </c>
      <c r="S22" s="619"/>
      <c r="T22" s="619"/>
      <c r="U22" s="619"/>
      <c r="V22" s="619"/>
      <c r="W22" s="619"/>
      <c r="X22" s="619"/>
      <c r="Y22" s="620"/>
      <c r="Z22" s="671">
        <v>1</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214274</v>
      </c>
      <c r="S23" s="619"/>
      <c r="T23" s="619"/>
      <c r="U23" s="619"/>
      <c r="V23" s="619"/>
      <c r="W23" s="619"/>
      <c r="X23" s="619"/>
      <c r="Y23" s="620"/>
      <c r="Z23" s="671">
        <v>0.9</v>
      </c>
      <c r="AA23" s="671"/>
      <c r="AB23" s="671"/>
      <c r="AC23" s="671"/>
      <c r="AD23" s="672">
        <v>27083</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815108</v>
      </c>
      <c r="BH23" s="619"/>
      <c r="BI23" s="619"/>
      <c r="BJ23" s="619"/>
      <c r="BK23" s="619"/>
      <c r="BL23" s="619"/>
      <c r="BM23" s="619"/>
      <c r="BN23" s="620"/>
      <c r="BO23" s="671">
        <v>7.6</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205579</v>
      </c>
      <c r="S24" s="619"/>
      <c r="T24" s="619"/>
      <c r="U24" s="619"/>
      <c r="V24" s="619"/>
      <c r="W24" s="619"/>
      <c r="X24" s="619"/>
      <c r="Y24" s="620"/>
      <c r="Z24" s="671">
        <v>0.9</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11004013</v>
      </c>
      <c r="CS24" s="669"/>
      <c r="CT24" s="669"/>
      <c r="CU24" s="669"/>
      <c r="CV24" s="669"/>
      <c r="CW24" s="669"/>
      <c r="CX24" s="669"/>
      <c r="CY24" s="716"/>
      <c r="CZ24" s="720">
        <v>49.9</v>
      </c>
      <c r="DA24" s="721"/>
      <c r="DB24" s="721"/>
      <c r="DC24" s="722"/>
      <c r="DD24" s="715">
        <v>6391112</v>
      </c>
      <c r="DE24" s="669"/>
      <c r="DF24" s="669"/>
      <c r="DG24" s="669"/>
      <c r="DH24" s="669"/>
      <c r="DI24" s="669"/>
      <c r="DJ24" s="669"/>
      <c r="DK24" s="716"/>
      <c r="DL24" s="715">
        <v>6325763</v>
      </c>
      <c r="DM24" s="669"/>
      <c r="DN24" s="669"/>
      <c r="DO24" s="669"/>
      <c r="DP24" s="669"/>
      <c r="DQ24" s="669"/>
      <c r="DR24" s="669"/>
      <c r="DS24" s="669"/>
      <c r="DT24" s="669"/>
      <c r="DU24" s="669"/>
      <c r="DV24" s="716"/>
      <c r="DW24" s="717">
        <v>52.6</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3473705</v>
      </c>
      <c r="S25" s="619"/>
      <c r="T25" s="619"/>
      <c r="U25" s="619"/>
      <c r="V25" s="619"/>
      <c r="W25" s="619"/>
      <c r="X25" s="619"/>
      <c r="Y25" s="620"/>
      <c r="Z25" s="671">
        <v>15.2</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3407528</v>
      </c>
      <c r="CS25" s="637"/>
      <c r="CT25" s="637"/>
      <c r="CU25" s="637"/>
      <c r="CV25" s="637"/>
      <c r="CW25" s="637"/>
      <c r="CX25" s="637"/>
      <c r="CY25" s="638"/>
      <c r="CZ25" s="621">
        <v>15.5</v>
      </c>
      <c r="DA25" s="639"/>
      <c r="DB25" s="639"/>
      <c r="DC25" s="640"/>
      <c r="DD25" s="624">
        <v>3100361</v>
      </c>
      <c r="DE25" s="637"/>
      <c r="DF25" s="637"/>
      <c r="DG25" s="637"/>
      <c r="DH25" s="637"/>
      <c r="DI25" s="637"/>
      <c r="DJ25" s="637"/>
      <c r="DK25" s="638"/>
      <c r="DL25" s="624">
        <v>3035328</v>
      </c>
      <c r="DM25" s="637"/>
      <c r="DN25" s="637"/>
      <c r="DO25" s="637"/>
      <c r="DP25" s="637"/>
      <c r="DQ25" s="637"/>
      <c r="DR25" s="637"/>
      <c r="DS25" s="637"/>
      <c r="DT25" s="637"/>
      <c r="DU25" s="637"/>
      <c r="DV25" s="638"/>
      <c r="DW25" s="641">
        <v>25.3</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v>244966</v>
      </c>
      <c r="S26" s="619"/>
      <c r="T26" s="619"/>
      <c r="U26" s="619"/>
      <c r="V26" s="619"/>
      <c r="W26" s="619"/>
      <c r="X26" s="619"/>
      <c r="Y26" s="620"/>
      <c r="Z26" s="671">
        <v>1.1000000000000001</v>
      </c>
      <c r="AA26" s="671"/>
      <c r="AB26" s="671"/>
      <c r="AC26" s="671"/>
      <c r="AD26" s="672">
        <v>244966</v>
      </c>
      <c r="AE26" s="672"/>
      <c r="AF26" s="672"/>
      <c r="AG26" s="672"/>
      <c r="AH26" s="672"/>
      <c r="AI26" s="672"/>
      <c r="AJ26" s="672"/>
      <c r="AK26" s="672"/>
      <c r="AL26" s="641">
        <v>2</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2074244</v>
      </c>
      <c r="CS26" s="619"/>
      <c r="CT26" s="619"/>
      <c r="CU26" s="619"/>
      <c r="CV26" s="619"/>
      <c r="CW26" s="619"/>
      <c r="CX26" s="619"/>
      <c r="CY26" s="620"/>
      <c r="CZ26" s="621">
        <v>9.4</v>
      </c>
      <c r="DA26" s="639"/>
      <c r="DB26" s="639"/>
      <c r="DC26" s="640"/>
      <c r="DD26" s="624">
        <v>1886162</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3373234</v>
      </c>
      <c r="S27" s="619"/>
      <c r="T27" s="619"/>
      <c r="U27" s="619"/>
      <c r="V27" s="619"/>
      <c r="W27" s="619"/>
      <c r="X27" s="619"/>
      <c r="Y27" s="620"/>
      <c r="Z27" s="671">
        <v>14.8</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10796061</v>
      </c>
      <c r="BH27" s="619"/>
      <c r="BI27" s="619"/>
      <c r="BJ27" s="619"/>
      <c r="BK27" s="619"/>
      <c r="BL27" s="619"/>
      <c r="BM27" s="619"/>
      <c r="BN27" s="620"/>
      <c r="BO27" s="671">
        <v>100</v>
      </c>
      <c r="BP27" s="671"/>
      <c r="BQ27" s="671"/>
      <c r="BR27" s="671"/>
      <c r="BS27" s="624">
        <v>158979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6390691</v>
      </c>
      <c r="CS27" s="637"/>
      <c r="CT27" s="637"/>
      <c r="CU27" s="637"/>
      <c r="CV27" s="637"/>
      <c r="CW27" s="637"/>
      <c r="CX27" s="637"/>
      <c r="CY27" s="638"/>
      <c r="CZ27" s="621">
        <v>29</v>
      </c>
      <c r="DA27" s="639"/>
      <c r="DB27" s="639"/>
      <c r="DC27" s="640"/>
      <c r="DD27" s="624">
        <v>2088996</v>
      </c>
      <c r="DE27" s="637"/>
      <c r="DF27" s="637"/>
      <c r="DG27" s="637"/>
      <c r="DH27" s="637"/>
      <c r="DI27" s="637"/>
      <c r="DJ27" s="637"/>
      <c r="DK27" s="638"/>
      <c r="DL27" s="624">
        <v>2088680</v>
      </c>
      <c r="DM27" s="637"/>
      <c r="DN27" s="637"/>
      <c r="DO27" s="637"/>
      <c r="DP27" s="637"/>
      <c r="DQ27" s="637"/>
      <c r="DR27" s="637"/>
      <c r="DS27" s="637"/>
      <c r="DT27" s="637"/>
      <c r="DU27" s="637"/>
      <c r="DV27" s="638"/>
      <c r="DW27" s="641">
        <v>17.399999999999999</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30834</v>
      </c>
      <c r="S28" s="619"/>
      <c r="T28" s="619"/>
      <c r="U28" s="619"/>
      <c r="V28" s="619"/>
      <c r="W28" s="619"/>
      <c r="X28" s="619"/>
      <c r="Y28" s="620"/>
      <c r="Z28" s="671">
        <v>0.1</v>
      </c>
      <c r="AA28" s="671"/>
      <c r="AB28" s="671"/>
      <c r="AC28" s="671"/>
      <c r="AD28" s="672">
        <v>14406</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1205794</v>
      </c>
      <c r="CS28" s="619"/>
      <c r="CT28" s="619"/>
      <c r="CU28" s="619"/>
      <c r="CV28" s="619"/>
      <c r="CW28" s="619"/>
      <c r="CX28" s="619"/>
      <c r="CY28" s="620"/>
      <c r="CZ28" s="621">
        <v>5.5</v>
      </c>
      <c r="DA28" s="639"/>
      <c r="DB28" s="639"/>
      <c r="DC28" s="640"/>
      <c r="DD28" s="624">
        <v>1201755</v>
      </c>
      <c r="DE28" s="619"/>
      <c r="DF28" s="619"/>
      <c r="DG28" s="619"/>
      <c r="DH28" s="619"/>
      <c r="DI28" s="619"/>
      <c r="DJ28" s="619"/>
      <c r="DK28" s="620"/>
      <c r="DL28" s="624">
        <v>1201755</v>
      </c>
      <c r="DM28" s="619"/>
      <c r="DN28" s="619"/>
      <c r="DO28" s="619"/>
      <c r="DP28" s="619"/>
      <c r="DQ28" s="619"/>
      <c r="DR28" s="619"/>
      <c r="DS28" s="619"/>
      <c r="DT28" s="619"/>
      <c r="DU28" s="619"/>
      <c r="DV28" s="620"/>
      <c r="DW28" s="641">
        <v>10</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4639</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1205794</v>
      </c>
      <c r="CS29" s="637"/>
      <c r="CT29" s="637"/>
      <c r="CU29" s="637"/>
      <c r="CV29" s="637"/>
      <c r="CW29" s="637"/>
      <c r="CX29" s="637"/>
      <c r="CY29" s="638"/>
      <c r="CZ29" s="621">
        <v>5.5</v>
      </c>
      <c r="DA29" s="639"/>
      <c r="DB29" s="639"/>
      <c r="DC29" s="640"/>
      <c r="DD29" s="624">
        <v>1201755</v>
      </c>
      <c r="DE29" s="637"/>
      <c r="DF29" s="637"/>
      <c r="DG29" s="637"/>
      <c r="DH29" s="637"/>
      <c r="DI29" s="637"/>
      <c r="DJ29" s="637"/>
      <c r="DK29" s="638"/>
      <c r="DL29" s="624">
        <v>1201755</v>
      </c>
      <c r="DM29" s="637"/>
      <c r="DN29" s="637"/>
      <c r="DO29" s="637"/>
      <c r="DP29" s="637"/>
      <c r="DQ29" s="637"/>
      <c r="DR29" s="637"/>
      <c r="DS29" s="637"/>
      <c r="DT29" s="637"/>
      <c r="DU29" s="637"/>
      <c r="DV29" s="638"/>
      <c r="DW29" s="641">
        <v>10</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1348713</v>
      </c>
      <c r="S30" s="619"/>
      <c r="T30" s="619"/>
      <c r="U30" s="619"/>
      <c r="V30" s="619"/>
      <c r="W30" s="619"/>
      <c r="X30" s="619"/>
      <c r="Y30" s="620"/>
      <c r="Z30" s="671">
        <v>5.9</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99.1</v>
      </c>
      <c r="BH30" s="685"/>
      <c r="BI30" s="685"/>
      <c r="BJ30" s="685"/>
      <c r="BK30" s="685"/>
      <c r="BL30" s="685"/>
      <c r="BM30" s="686">
        <v>97.5</v>
      </c>
      <c r="BN30" s="685"/>
      <c r="BO30" s="685"/>
      <c r="BP30" s="685"/>
      <c r="BQ30" s="687"/>
      <c r="BR30" s="684">
        <v>99.1</v>
      </c>
      <c r="BS30" s="685"/>
      <c r="BT30" s="685"/>
      <c r="BU30" s="685"/>
      <c r="BV30" s="685"/>
      <c r="BW30" s="685"/>
      <c r="BX30" s="686">
        <v>97.3</v>
      </c>
      <c r="BY30" s="685"/>
      <c r="BZ30" s="685"/>
      <c r="CA30" s="685"/>
      <c r="CB30" s="687"/>
      <c r="CD30" s="690"/>
      <c r="CE30" s="691"/>
      <c r="CF30" s="655" t="s">
        <v>291</v>
      </c>
      <c r="CG30" s="652"/>
      <c r="CH30" s="652"/>
      <c r="CI30" s="652"/>
      <c r="CJ30" s="652"/>
      <c r="CK30" s="652"/>
      <c r="CL30" s="652"/>
      <c r="CM30" s="652"/>
      <c r="CN30" s="652"/>
      <c r="CO30" s="652"/>
      <c r="CP30" s="652"/>
      <c r="CQ30" s="653"/>
      <c r="CR30" s="618">
        <v>1069960</v>
      </c>
      <c r="CS30" s="619"/>
      <c r="CT30" s="619"/>
      <c r="CU30" s="619"/>
      <c r="CV30" s="619"/>
      <c r="CW30" s="619"/>
      <c r="CX30" s="619"/>
      <c r="CY30" s="620"/>
      <c r="CZ30" s="621">
        <v>4.9000000000000004</v>
      </c>
      <c r="DA30" s="639"/>
      <c r="DB30" s="639"/>
      <c r="DC30" s="640"/>
      <c r="DD30" s="624">
        <v>1066577</v>
      </c>
      <c r="DE30" s="619"/>
      <c r="DF30" s="619"/>
      <c r="DG30" s="619"/>
      <c r="DH30" s="619"/>
      <c r="DI30" s="619"/>
      <c r="DJ30" s="619"/>
      <c r="DK30" s="620"/>
      <c r="DL30" s="624">
        <v>1066577</v>
      </c>
      <c r="DM30" s="619"/>
      <c r="DN30" s="619"/>
      <c r="DO30" s="619"/>
      <c r="DP30" s="619"/>
      <c r="DQ30" s="619"/>
      <c r="DR30" s="619"/>
      <c r="DS30" s="619"/>
      <c r="DT30" s="619"/>
      <c r="DU30" s="619"/>
      <c r="DV30" s="620"/>
      <c r="DW30" s="641">
        <v>8.9</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615365</v>
      </c>
      <c r="S31" s="619"/>
      <c r="T31" s="619"/>
      <c r="U31" s="619"/>
      <c r="V31" s="619"/>
      <c r="W31" s="619"/>
      <c r="X31" s="619"/>
      <c r="Y31" s="620"/>
      <c r="Z31" s="671">
        <v>2.7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98.7</v>
      </c>
      <c r="BH31" s="637"/>
      <c r="BI31" s="637"/>
      <c r="BJ31" s="637"/>
      <c r="BK31" s="637"/>
      <c r="BL31" s="637"/>
      <c r="BM31" s="673">
        <v>96.1</v>
      </c>
      <c r="BN31" s="683"/>
      <c r="BO31" s="683"/>
      <c r="BP31" s="683"/>
      <c r="BQ31" s="647"/>
      <c r="BR31" s="682">
        <v>98.6</v>
      </c>
      <c r="BS31" s="637"/>
      <c r="BT31" s="637"/>
      <c r="BU31" s="637"/>
      <c r="BV31" s="637"/>
      <c r="BW31" s="637"/>
      <c r="BX31" s="673">
        <v>95.9</v>
      </c>
      <c r="BY31" s="683"/>
      <c r="BZ31" s="683"/>
      <c r="CA31" s="683"/>
      <c r="CB31" s="647"/>
      <c r="CD31" s="690"/>
      <c r="CE31" s="691"/>
      <c r="CF31" s="655" t="s">
        <v>295</v>
      </c>
      <c r="CG31" s="652"/>
      <c r="CH31" s="652"/>
      <c r="CI31" s="652"/>
      <c r="CJ31" s="652"/>
      <c r="CK31" s="652"/>
      <c r="CL31" s="652"/>
      <c r="CM31" s="652"/>
      <c r="CN31" s="652"/>
      <c r="CO31" s="652"/>
      <c r="CP31" s="652"/>
      <c r="CQ31" s="653"/>
      <c r="CR31" s="618">
        <v>135834</v>
      </c>
      <c r="CS31" s="637"/>
      <c r="CT31" s="637"/>
      <c r="CU31" s="637"/>
      <c r="CV31" s="637"/>
      <c r="CW31" s="637"/>
      <c r="CX31" s="637"/>
      <c r="CY31" s="638"/>
      <c r="CZ31" s="621">
        <v>0.6</v>
      </c>
      <c r="DA31" s="639"/>
      <c r="DB31" s="639"/>
      <c r="DC31" s="640"/>
      <c r="DD31" s="624">
        <v>135178</v>
      </c>
      <c r="DE31" s="637"/>
      <c r="DF31" s="637"/>
      <c r="DG31" s="637"/>
      <c r="DH31" s="637"/>
      <c r="DI31" s="637"/>
      <c r="DJ31" s="637"/>
      <c r="DK31" s="638"/>
      <c r="DL31" s="624">
        <v>135178</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296816</v>
      </c>
      <c r="S32" s="619"/>
      <c r="T32" s="619"/>
      <c r="U32" s="619"/>
      <c r="V32" s="619"/>
      <c r="W32" s="619"/>
      <c r="X32" s="619"/>
      <c r="Y32" s="620"/>
      <c r="Z32" s="671">
        <v>1.3</v>
      </c>
      <c r="AA32" s="671"/>
      <c r="AB32" s="671"/>
      <c r="AC32" s="671"/>
      <c r="AD32" s="672">
        <v>5748</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98.5</v>
      </c>
      <c r="BN32" s="603"/>
      <c r="BO32" s="603"/>
      <c r="BP32" s="603"/>
      <c r="BQ32" s="660"/>
      <c r="BR32" s="681">
        <v>99.4</v>
      </c>
      <c r="BS32" s="603"/>
      <c r="BT32" s="603"/>
      <c r="BU32" s="603"/>
      <c r="BV32" s="603"/>
      <c r="BW32" s="603"/>
      <c r="BX32" s="666">
        <v>98.4</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178000</v>
      </c>
      <c r="S33" s="619"/>
      <c r="T33" s="619"/>
      <c r="U33" s="619"/>
      <c r="V33" s="619"/>
      <c r="W33" s="619"/>
      <c r="X33" s="619"/>
      <c r="Y33" s="620"/>
      <c r="Z33" s="671">
        <v>0.8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9630548</v>
      </c>
      <c r="CS33" s="637"/>
      <c r="CT33" s="637"/>
      <c r="CU33" s="637"/>
      <c r="CV33" s="637"/>
      <c r="CW33" s="637"/>
      <c r="CX33" s="637"/>
      <c r="CY33" s="638"/>
      <c r="CZ33" s="621">
        <v>43.7</v>
      </c>
      <c r="DA33" s="639"/>
      <c r="DB33" s="639"/>
      <c r="DC33" s="640"/>
      <c r="DD33" s="624">
        <v>7708017</v>
      </c>
      <c r="DE33" s="637"/>
      <c r="DF33" s="637"/>
      <c r="DG33" s="637"/>
      <c r="DH33" s="637"/>
      <c r="DI33" s="637"/>
      <c r="DJ33" s="637"/>
      <c r="DK33" s="638"/>
      <c r="DL33" s="624">
        <v>5298550</v>
      </c>
      <c r="DM33" s="637"/>
      <c r="DN33" s="637"/>
      <c r="DO33" s="637"/>
      <c r="DP33" s="637"/>
      <c r="DQ33" s="637"/>
      <c r="DR33" s="637"/>
      <c r="DS33" s="637"/>
      <c r="DT33" s="637"/>
      <c r="DU33" s="637"/>
      <c r="DV33" s="638"/>
      <c r="DW33" s="641">
        <v>44.1</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3142680</v>
      </c>
      <c r="CS34" s="619"/>
      <c r="CT34" s="619"/>
      <c r="CU34" s="619"/>
      <c r="CV34" s="619"/>
      <c r="CW34" s="619"/>
      <c r="CX34" s="619"/>
      <c r="CY34" s="620"/>
      <c r="CZ34" s="621">
        <v>14.3</v>
      </c>
      <c r="DA34" s="639"/>
      <c r="DB34" s="639"/>
      <c r="DC34" s="640"/>
      <c r="DD34" s="624">
        <v>2318519</v>
      </c>
      <c r="DE34" s="619"/>
      <c r="DF34" s="619"/>
      <c r="DG34" s="619"/>
      <c r="DH34" s="619"/>
      <c r="DI34" s="619"/>
      <c r="DJ34" s="619"/>
      <c r="DK34" s="620"/>
      <c r="DL34" s="624">
        <v>1928205</v>
      </c>
      <c r="DM34" s="619"/>
      <c r="DN34" s="619"/>
      <c r="DO34" s="619"/>
      <c r="DP34" s="619"/>
      <c r="DQ34" s="619"/>
      <c r="DR34" s="619"/>
      <c r="DS34" s="619"/>
      <c r="DT34" s="619"/>
      <c r="DU34" s="619"/>
      <c r="DV34" s="620"/>
      <c r="DW34" s="641">
        <v>16</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t="s">
        <v>109</v>
      </c>
      <c r="S35" s="619"/>
      <c r="T35" s="619"/>
      <c r="U35" s="619"/>
      <c r="V35" s="619"/>
      <c r="W35" s="619"/>
      <c r="X35" s="619"/>
      <c r="Y35" s="620"/>
      <c r="Z35" s="671" t="s">
        <v>109</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2793772</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297469</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178075</v>
      </c>
      <c r="CS35" s="637"/>
      <c r="CT35" s="637"/>
      <c r="CU35" s="637"/>
      <c r="CV35" s="637"/>
      <c r="CW35" s="637"/>
      <c r="CX35" s="637"/>
      <c r="CY35" s="638"/>
      <c r="CZ35" s="621">
        <v>0.8</v>
      </c>
      <c r="DA35" s="639"/>
      <c r="DB35" s="639"/>
      <c r="DC35" s="640"/>
      <c r="DD35" s="624">
        <v>75746</v>
      </c>
      <c r="DE35" s="637"/>
      <c r="DF35" s="637"/>
      <c r="DG35" s="637"/>
      <c r="DH35" s="637"/>
      <c r="DI35" s="637"/>
      <c r="DJ35" s="637"/>
      <c r="DK35" s="638"/>
      <c r="DL35" s="624">
        <v>74148</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22816496</v>
      </c>
      <c r="S36" s="659"/>
      <c r="T36" s="659"/>
      <c r="U36" s="659"/>
      <c r="V36" s="659"/>
      <c r="W36" s="659"/>
      <c r="X36" s="659"/>
      <c r="Y36" s="662"/>
      <c r="Z36" s="663">
        <v>100</v>
      </c>
      <c r="AA36" s="663"/>
      <c r="AB36" s="663"/>
      <c r="AC36" s="663"/>
      <c r="AD36" s="664">
        <v>12018939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407426</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-578821</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2956245</v>
      </c>
      <c r="CS36" s="619"/>
      <c r="CT36" s="619"/>
      <c r="CU36" s="619"/>
      <c r="CV36" s="619"/>
      <c r="CW36" s="619"/>
      <c r="CX36" s="619"/>
      <c r="CY36" s="620"/>
      <c r="CZ36" s="621">
        <v>13.4</v>
      </c>
      <c r="DA36" s="639"/>
      <c r="DB36" s="639"/>
      <c r="DC36" s="640"/>
      <c r="DD36" s="624">
        <v>2166028</v>
      </c>
      <c r="DE36" s="619"/>
      <c r="DF36" s="619"/>
      <c r="DG36" s="619"/>
      <c r="DH36" s="619"/>
      <c r="DI36" s="619"/>
      <c r="DJ36" s="619"/>
      <c r="DK36" s="620"/>
      <c r="DL36" s="624">
        <v>1916286</v>
      </c>
      <c r="DM36" s="619"/>
      <c r="DN36" s="619"/>
      <c r="DO36" s="619"/>
      <c r="DP36" s="619"/>
      <c r="DQ36" s="619"/>
      <c r="DR36" s="619"/>
      <c r="DS36" s="619"/>
      <c r="DT36" s="619"/>
      <c r="DU36" s="619"/>
      <c r="DV36" s="620"/>
      <c r="DW36" s="641">
        <v>15.9</v>
      </c>
      <c r="DX36" s="642"/>
      <c r="DY36" s="642"/>
      <c r="DZ36" s="642"/>
      <c r="EA36" s="642"/>
      <c r="EB36" s="642"/>
      <c r="EC36" s="643"/>
    </row>
    <row r="37" spans="2:133" ht="11.25" customHeight="1">
      <c r="AQ37" s="644" t="s">
        <v>313</v>
      </c>
      <c r="AR37" s="645"/>
      <c r="AS37" s="645"/>
      <c r="AT37" s="645"/>
      <c r="AU37" s="645"/>
      <c r="AV37" s="645"/>
      <c r="AW37" s="645"/>
      <c r="AX37" s="645"/>
      <c r="AY37" s="646"/>
      <c r="AZ37" s="618">
        <v>341478</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9092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748283</v>
      </c>
      <c r="CS37" s="637"/>
      <c r="CT37" s="637"/>
      <c r="CU37" s="637"/>
      <c r="CV37" s="637"/>
      <c r="CW37" s="637"/>
      <c r="CX37" s="637"/>
      <c r="CY37" s="638"/>
      <c r="CZ37" s="621">
        <v>3.4</v>
      </c>
      <c r="DA37" s="639"/>
      <c r="DB37" s="639"/>
      <c r="DC37" s="640"/>
      <c r="DD37" s="624">
        <v>540733</v>
      </c>
      <c r="DE37" s="637"/>
      <c r="DF37" s="637"/>
      <c r="DG37" s="637"/>
      <c r="DH37" s="637"/>
      <c r="DI37" s="637"/>
      <c r="DJ37" s="637"/>
      <c r="DK37" s="638"/>
      <c r="DL37" s="624">
        <v>508079</v>
      </c>
      <c r="DM37" s="637"/>
      <c r="DN37" s="637"/>
      <c r="DO37" s="637"/>
      <c r="DP37" s="637"/>
      <c r="DQ37" s="637"/>
      <c r="DR37" s="637"/>
      <c r="DS37" s="637"/>
      <c r="DT37" s="637"/>
      <c r="DU37" s="637"/>
      <c r="DV37" s="638"/>
      <c r="DW37" s="641">
        <v>4.2</v>
      </c>
      <c r="DX37" s="642"/>
      <c r="DY37" s="642"/>
      <c r="DZ37" s="642"/>
      <c r="EA37" s="642"/>
      <c r="EB37" s="642"/>
      <c r="EC37" s="643"/>
    </row>
    <row r="38" spans="2:133" ht="11.25" customHeight="1">
      <c r="AQ38" s="644" t="s">
        <v>316</v>
      </c>
      <c r="AR38" s="645"/>
      <c r="AS38" s="645"/>
      <c r="AT38" s="645"/>
      <c r="AU38" s="645"/>
      <c r="AV38" s="645"/>
      <c r="AW38" s="645"/>
      <c r="AX38" s="645"/>
      <c r="AY38" s="646"/>
      <c r="AZ38" s="618">
        <v>3668</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15065</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2448626</v>
      </c>
      <c r="CS38" s="619"/>
      <c r="CT38" s="619"/>
      <c r="CU38" s="619"/>
      <c r="CV38" s="619"/>
      <c r="CW38" s="619"/>
      <c r="CX38" s="619"/>
      <c r="CY38" s="620"/>
      <c r="CZ38" s="621">
        <v>11.1</v>
      </c>
      <c r="DA38" s="639"/>
      <c r="DB38" s="639"/>
      <c r="DC38" s="640"/>
      <c r="DD38" s="624">
        <v>2250201</v>
      </c>
      <c r="DE38" s="619"/>
      <c r="DF38" s="619"/>
      <c r="DG38" s="619"/>
      <c r="DH38" s="619"/>
      <c r="DI38" s="619"/>
      <c r="DJ38" s="619"/>
      <c r="DK38" s="620"/>
      <c r="DL38" s="624">
        <v>1379911</v>
      </c>
      <c r="DM38" s="619"/>
      <c r="DN38" s="619"/>
      <c r="DO38" s="619"/>
      <c r="DP38" s="619"/>
      <c r="DQ38" s="619"/>
      <c r="DR38" s="619"/>
      <c r="DS38" s="619"/>
      <c r="DT38" s="619"/>
      <c r="DU38" s="619"/>
      <c r="DV38" s="620"/>
      <c r="DW38" s="641">
        <v>11.5</v>
      </c>
      <c r="DX38" s="642"/>
      <c r="DY38" s="642"/>
      <c r="DZ38" s="642"/>
      <c r="EA38" s="642"/>
      <c r="EB38" s="642"/>
      <c r="EC38" s="643"/>
    </row>
    <row r="39" spans="2:133" ht="11.25" customHeight="1">
      <c r="AQ39" s="644" t="s">
        <v>319</v>
      </c>
      <c r="AR39" s="645"/>
      <c r="AS39" s="645"/>
      <c r="AT39" s="645"/>
      <c r="AU39" s="645"/>
      <c r="AV39" s="645"/>
      <c r="AW39" s="645"/>
      <c r="AX39" s="645"/>
      <c r="AY39" s="646"/>
      <c r="AZ39" s="618">
        <v>251</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79</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904922</v>
      </c>
      <c r="CS39" s="637"/>
      <c r="CT39" s="637"/>
      <c r="CU39" s="637"/>
      <c r="CV39" s="637"/>
      <c r="CW39" s="637"/>
      <c r="CX39" s="637"/>
      <c r="CY39" s="638"/>
      <c r="CZ39" s="621">
        <v>4.0999999999999996</v>
      </c>
      <c r="DA39" s="639"/>
      <c r="DB39" s="639"/>
      <c r="DC39" s="640"/>
      <c r="DD39" s="624">
        <v>897523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1104809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936140</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278</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1416295</v>
      </c>
      <c r="CS42" s="619"/>
      <c r="CT42" s="619"/>
      <c r="CU42" s="619"/>
      <c r="CV42" s="619"/>
      <c r="CW42" s="619"/>
      <c r="CX42" s="619"/>
      <c r="CY42" s="620"/>
      <c r="CZ42" s="621">
        <v>6.4</v>
      </c>
      <c r="DA42" s="622"/>
      <c r="DB42" s="622"/>
      <c r="DC42" s="623"/>
      <c r="DD42" s="624">
        <v>230701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46176</v>
      </c>
      <c r="CS43" s="637"/>
      <c r="CT43" s="637"/>
      <c r="CU43" s="637"/>
      <c r="CV43" s="637"/>
      <c r="CW43" s="637"/>
      <c r="CX43" s="637"/>
      <c r="CY43" s="638"/>
      <c r="CZ43" s="621">
        <v>0.2</v>
      </c>
      <c r="DA43" s="639"/>
      <c r="DB43" s="639"/>
      <c r="DC43" s="640"/>
      <c r="DD43" s="624">
        <v>45714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1416295</v>
      </c>
      <c r="CS44" s="619"/>
      <c r="CT44" s="619"/>
      <c r="CU44" s="619"/>
      <c r="CV44" s="619"/>
      <c r="CW44" s="619"/>
      <c r="CX44" s="619"/>
      <c r="CY44" s="620"/>
      <c r="CZ44" s="621">
        <v>6.4</v>
      </c>
      <c r="DA44" s="622"/>
      <c r="DB44" s="622"/>
      <c r="DC44" s="623"/>
      <c r="DD44" s="624">
        <v>230701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1006108</v>
      </c>
      <c r="CS45" s="637"/>
      <c r="CT45" s="637"/>
      <c r="CU45" s="637"/>
      <c r="CV45" s="637"/>
      <c r="CW45" s="637"/>
      <c r="CX45" s="637"/>
      <c r="CY45" s="638"/>
      <c r="CZ45" s="621">
        <v>4.5999999999999996</v>
      </c>
      <c r="DA45" s="639"/>
      <c r="DB45" s="639"/>
      <c r="DC45" s="640"/>
      <c r="DD45" s="624">
        <v>69524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410187</v>
      </c>
      <c r="CS46" s="619"/>
      <c r="CT46" s="619"/>
      <c r="CU46" s="619"/>
      <c r="CV46" s="619"/>
      <c r="CW46" s="619"/>
      <c r="CX46" s="619"/>
      <c r="CY46" s="620"/>
      <c r="CZ46" s="621">
        <v>1.9</v>
      </c>
      <c r="DA46" s="622"/>
      <c r="DB46" s="622"/>
      <c r="DC46" s="623"/>
      <c r="DD46" s="624">
        <v>161177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22050856</v>
      </c>
      <c r="CS49" s="603"/>
      <c r="CT49" s="603"/>
      <c r="CU49" s="603"/>
      <c r="CV49" s="603"/>
      <c r="CW49" s="603"/>
      <c r="CX49" s="603"/>
      <c r="CY49" s="604"/>
      <c r="CZ49" s="605">
        <v>100</v>
      </c>
      <c r="DA49" s="606"/>
      <c r="DB49" s="606"/>
      <c r="DC49" s="607"/>
      <c r="DD49" s="608">
        <v>14329830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K76" sqref="AK76:AO7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23019</v>
      </c>
      <c r="R7" s="1131"/>
      <c r="S7" s="1131"/>
      <c r="T7" s="1131"/>
      <c r="U7" s="1131"/>
      <c r="V7" s="1131">
        <v>22286</v>
      </c>
      <c r="W7" s="1131"/>
      <c r="X7" s="1131"/>
      <c r="Y7" s="1131"/>
      <c r="Z7" s="1131"/>
      <c r="AA7" s="1131">
        <v>733</v>
      </c>
      <c r="AB7" s="1131"/>
      <c r="AC7" s="1131"/>
      <c r="AD7" s="1131"/>
      <c r="AE7" s="1132"/>
      <c r="AF7" s="1133">
        <v>648</v>
      </c>
      <c r="AG7" s="1134"/>
      <c r="AH7" s="1134"/>
      <c r="AI7" s="1134"/>
      <c r="AJ7" s="1135"/>
      <c r="AK7" s="1117">
        <v>1353</v>
      </c>
      <c r="AL7" s="1118"/>
      <c r="AM7" s="1118"/>
      <c r="AN7" s="1118"/>
      <c r="AO7" s="1118"/>
      <c r="AP7" s="1118">
        <v>9201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554</v>
      </c>
      <c r="BT7" s="1122"/>
      <c r="BU7" s="1122"/>
      <c r="BV7" s="1122"/>
      <c r="BW7" s="1122"/>
      <c r="BX7" s="1122"/>
      <c r="BY7" s="1122"/>
      <c r="BZ7" s="1122"/>
      <c r="CA7" s="1122"/>
      <c r="CB7" s="1122"/>
      <c r="CC7" s="1122"/>
      <c r="CD7" s="1122"/>
      <c r="CE7" s="1122"/>
      <c r="CF7" s="1122"/>
      <c r="CG7" s="1123"/>
      <c r="CH7" s="1114">
        <v>5</v>
      </c>
      <c r="CI7" s="1115"/>
      <c r="CJ7" s="1115"/>
      <c r="CK7" s="1115"/>
      <c r="CL7" s="1116"/>
      <c r="CM7" s="1114">
        <v>116</v>
      </c>
      <c r="CN7" s="1115"/>
      <c r="CO7" s="1115"/>
      <c r="CP7" s="1115"/>
      <c r="CQ7" s="1116"/>
      <c r="CR7" s="1114">
        <v>37</v>
      </c>
      <c r="CS7" s="1115"/>
      <c r="CT7" s="1115"/>
      <c r="CU7" s="1115"/>
      <c r="CV7" s="1116"/>
      <c r="CW7" s="1114" t="s">
        <v>557</v>
      </c>
      <c r="CX7" s="1115"/>
      <c r="CY7" s="1115"/>
      <c r="CZ7" s="1115"/>
      <c r="DA7" s="1116"/>
      <c r="DB7" s="1114" t="s">
        <v>558</v>
      </c>
      <c r="DC7" s="1115"/>
      <c r="DD7" s="1115"/>
      <c r="DE7" s="1115"/>
      <c r="DF7" s="1116"/>
      <c r="DG7" s="1114" t="s">
        <v>558</v>
      </c>
      <c r="DH7" s="1115"/>
      <c r="DI7" s="1115"/>
      <c r="DJ7" s="1115"/>
      <c r="DK7" s="1116"/>
      <c r="DL7" s="1114" t="s">
        <v>558</v>
      </c>
      <c r="DM7" s="1115"/>
      <c r="DN7" s="1115"/>
      <c r="DO7" s="1115"/>
      <c r="DP7" s="1116"/>
      <c r="DQ7" s="1114" t="s">
        <v>558</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343</v>
      </c>
      <c r="R8" s="1070"/>
      <c r="S8" s="1070"/>
      <c r="T8" s="1070"/>
      <c r="U8" s="1070"/>
      <c r="V8" s="1070">
        <v>310</v>
      </c>
      <c r="W8" s="1070"/>
      <c r="X8" s="1070"/>
      <c r="Y8" s="1070"/>
      <c r="Z8" s="1070"/>
      <c r="AA8" s="1070">
        <v>33</v>
      </c>
      <c r="AB8" s="1070"/>
      <c r="AC8" s="1070"/>
      <c r="AD8" s="1070"/>
      <c r="AE8" s="1071"/>
      <c r="AF8" s="1045">
        <v>33</v>
      </c>
      <c r="AG8" s="1046"/>
      <c r="AH8" s="1046"/>
      <c r="AI8" s="1046"/>
      <c r="AJ8" s="1047"/>
      <c r="AK8" s="1112">
        <v>336</v>
      </c>
      <c r="AL8" s="1113"/>
      <c r="AM8" s="1113"/>
      <c r="AN8" s="1113"/>
      <c r="AO8" s="1113"/>
      <c r="AP8" s="1113">
        <v>1593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556</v>
      </c>
      <c r="BS8" s="1040" t="s">
        <v>555</v>
      </c>
      <c r="BT8" s="1041"/>
      <c r="BU8" s="1041"/>
      <c r="BV8" s="1041"/>
      <c r="BW8" s="1041"/>
      <c r="BX8" s="1041"/>
      <c r="BY8" s="1041"/>
      <c r="BZ8" s="1041"/>
      <c r="CA8" s="1041"/>
      <c r="CB8" s="1041"/>
      <c r="CC8" s="1041"/>
      <c r="CD8" s="1041"/>
      <c r="CE8" s="1041"/>
      <c r="CF8" s="1041"/>
      <c r="CG8" s="1042"/>
      <c r="CH8" s="1015">
        <v>0</v>
      </c>
      <c r="CI8" s="1016"/>
      <c r="CJ8" s="1016"/>
      <c r="CK8" s="1016"/>
      <c r="CL8" s="1017"/>
      <c r="CM8" s="1015">
        <v>10</v>
      </c>
      <c r="CN8" s="1016"/>
      <c r="CO8" s="1016"/>
      <c r="CP8" s="1016"/>
      <c r="CQ8" s="1017"/>
      <c r="CR8" s="1015">
        <v>10</v>
      </c>
      <c r="CS8" s="1016"/>
      <c r="CT8" s="1016"/>
      <c r="CU8" s="1016"/>
      <c r="CV8" s="1017"/>
      <c r="CW8" s="1015">
        <v>4</v>
      </c>
      <c r="CX8" s="1016"/>
      <c r="CY8" s="1016"/>
      <c r="CZ8" s="1016"/>
      <c r="DA8" s="1017"/>
      <c r="DB8" s="1015" t="s">
        <v>558</v>
      </c>
      <c r="DC8" s="1016"/>
      <c r="DD8" s="1016"/>
      <c r="DE8" s="1016"/>
      <c r="DF8" s="1017"/>
      <c r="DG8" s="1015">
        <v>1421</v>
      </c>
      <c r="DH8" s="1016"/>
      <c r="DI8" s="1016"/>
      <c r="DJ8" s="1016"/>
      <c r="DK8" s="1017"/>
      <c r="DL8" s="1015" t="s">
        <v>558</v>
      </c>
      <c r="DM8" s="1016"/>
      <c r="DN8" s="1016"/>
      <c r="DO8" s="1016"/>
      <c r="DP8" s="1017"/>
      <c r="DQ8" s="1015" t="s">
        <v>558</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22874</v>
      </c>
      <c r="R23" s="1095"/>
      <c r="S23" s="1095"/>
      <c r="T23" s="1095"/>
      <c r="U23" s="1095"/>
      <c r="V23" s="1095">
        <v>22108</v>
      </c>
      <c r="W23" s="1095"/>
      <c r="X23" s="1095"/>
      <c r="Y23" s="1095"/>
      <c r="Z23" s="1095"/>
      <c r="AA23" s="1095">
        <v>766</v>
      </c>
      <c r="AB23" s="1095"/>
      <c r="AC23" s="1095"/>
      <c r="AD23" s="1095"/>
      <c r="AE23" s="1096"/>
      <c r="AF23" s="1097">
        <v>681</v>
      </c>
      <c r="AG23" s="1095"/>
      <c r="AH23" s="1095"/>
      <c r="AI23" s="1095"/>
      <c r="AJ23" s="1098"/>
      <c r="AK23" s="1099"/>
      <c r="AL23" s="1100"/>
      <c r="AM23" s="1100"/>
      <c r="AN23" s="1100"/>
      <c r="AO23" s="1100"/>
      <c r="AP23" s="1095">
        <v>10794</v>
      </c>
      <c r="AQ23" s="1095"/>
      <c r="AR23" s="1095"/>
      <c r="AS23" s="1095"/>
      <c r="AT23" s="1095"/>
      <c r="AU23" s="1101"/>
      <c r="AV23" s="1101"/>
      <c r="AW23" s="1101"/>
      <c r="AX23" s="1101"/>
      <c r="AY23" s="1102"/>
      <c r="AZ23" s="1091" t="s">
        <v>486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7718</v>
      </c>
      <c r="R28" s="1080"/>
      <c r="S28" s="1080"/>
      <c r="T28" s="1080"/>
      <c r="U28" s="1080"/>
      <c r="V28" s="1080">
        <v>7421</v>
      </c>
      <c r="W28" s="1080"/>
      <c r="X28" s="1080"/>
      <c r="Y28" s="1080"/>
      <c r="Z28" s="1080"/>
      <c r="AA28" s="1080">
        <v>297</v>
      </c>
      <c r="AB28" s="1080"/>
      <c r="AC28" s="1080"/>
      <c r="AD28" s="1080"/>
      <c r="AE28" s="1081"/>
      <c r="AF28" s="1082">
        <v>297</v>
      </c>
      <c r="AG28" s="1080"/>
      <c r="AH28" s="1080"/>
      <c r="AI28" s="1080"/>
      <c r="AJ28" s="1083"/>
      <c r="AK28" s="1084">
        <v>1105</v>
      </c>
      <c r="AL28" s="1072"/>
      <c r="AM28" s="1072"/>
      <c r="AN28" s="1072"/>
      <c r="AO28" s="1072"/>
      <c r="AP28" s="1072" t="s">
        <v>557</v>
      </c>
      <c r="AQ28" s="1072"/>
      <c r="AR28" s="1072"/>
      <c r="AS28" s="1072"/>
      <c r="AT28" s="1072"/>
      <c r="AU28" s="1072" t="s">
        <v>558</v>
      </c>
      <c r="AV28" s="1072"/>
      <c r="AW28" s="1072"/>
      <c r="AX28" s="1072"/>
      <c r="AY28" s="1072"/>
      <c r="AZ28" s="1073" t="s">
        <v>486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3024</v>
      </c>
      <c r="R29" s="1070"/>
      <c r="S29" s="1070"/>
      <c r="T29" s="1070"/>
      <c r="U29" s="1070"/>
      <c r="V29" s="1070">
        <v>2935</v>
      </c>
      <c r="W29" s="1070"/>
      <c r="X29" s="1070"/>
      <c r="Y29" s="1070"/>
      <c r="Z29" s="1070"/>
      <c r="AA29" s="1070">
        <v>89</v>
      </c>
      <c r="AB29" s="1070"/>
      <c r="AC29" s="1070"/>
      <c r="AD29" s="1070"/>
      <c r="AE29" s="1071"/>
      <c r="AF29" s="1045">
        <v>89</v>
      </c>
      <c r="AG29" s="1046"/>
      <c r="AH29" s="1046"/>
      <c r="AI29" s="1046"/>
      <c r="AJ29" s="1047"/>
      <c r="AK29" s="1006">
        <v>476</v>
      </c>
      <c r="AL29" s="997"/>
      <c r="AM29" s="997"/>
      <c r="AN29" s="997"/>
      <c r="AO29" s="997"/>
      <c r="AP29" s="997" t="s">
        <v>558</v>
      </c>
      <c r="AQ29" s="997"/>
      <c r="AR29" s="997"/>
      <c r="AS29" s="997"/>
      <c r="AT29" s="997"/>
      <c r="AU29" s="997" t="s">
        <v>558</v>
      </c>
      <c r="AV29" s="997"/>
      <c r="AW29" s="997"/>
      <c r="AX29" s="997"/>
      <c r="AY29" s="997"/>
      <c r="AZ29" s="1068" t="s">
        <v>486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1037</v>
      </c>
      <c r="R30" s="1070"/>
      <c r="S30" s="1070"/>
      <c r="T30" s="1070"/>
      <c r="U30" s="1070"/>
      <c r="V30" s="1070">
        <v>1016</v>
      </c>
      <c r="W30" s="1070"/>
      <c r="X30" s="1070"/>
      <c r="Y30" s="1070"/>
      <c r="Z30" s="1070"/>
      <c r="AA30" s="1070">
        <v>21</v>
      </c>
      <c r="AB30" s="1070"/>
      <c r="AC30" s="1070"/>
      <c r="AD30" s="1070"/>
      <c r="AE30" s="1071"/>
      <c r="AF30" s="1045">
        <v>21</v>
      </c>
      <c r="AG30" s="1046"/>
      <c r="AH30" s="1046"/>
      <c r="AI30" s="1046"/>
      <c r="AJ30" s="1047"/>
      <c r="AK30" s="1006">
        <v>462</v>
      </c>
      <c r="AL30" s="997"/>
      <c r="AM30" s="997"/>
      <c r="AN30" s="997"/>
      <c r="AO30" s="997"/>
      <c r="AP30" s="997" t="s">
        <v>558</v>
      </c>
      <c r="AQ30" s="997"/>
      <c r="AR30" s="997"/>
      <c r="AS30" s="997"/>
      <c r="AT30" s="997"/>
      <c r="AU30" s="997" t="s">
        <v>558</v>
      </c>
      <c r="AV30" s="997"/>
      <c r="AW30" s="997"/>
      <c r="AX30" s="997"/>
      <c r="AY30" s="997"/>
      <c r="AZ30" s="1068" t="s">
        <v>486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1038</v>
      </c>
      <c r="R31" s="1070"/>
      <c r="S31" s="1070"/>
      <c r="T31" s="1070"/>
      <c r="U31" s="1070"/>
      <c r="V31" s="1070">
        <v>838</v>
      </c>
      <c r="W31" s="1070"/>
      <c r="X31" s="1070"/>
      <c r="Y31" s="1070"/>
      <c r="Z31" s="1070"/>
      <c r="AA31" s="1070">
        <v>200</v>
      </c>
      <c r="AB31" s="1070"/>
      <c r="AC31" s="1070"/>
      <c r="AD31" s="1070"/>
      <c r="AE31" s="1071"/>
      <c r="AF31" s="1045">
        <v>297</v>
      </c>
      <c r="AG31" s="1046"/>
      <c r="AH31" s="1046"/>
      <c r="AI31" s="1046"/>
      <c r="AJ31" s="1047"/>
      <c r="AK31" s="1006">
        <v>4</v>
      </c>
      <c r="AL31" s="997"/>
      <c r="AM31" s="997"/>
      <c r="AN31" s="997"/>
      <c r="AO31" s="997"/>
      <c r="AP31" s="997">
        <v>3360</v>
      </c>
      <c r="AQ31" s="997"/>
      <c r="AR31" s="997"/>
      <c r="AS31" s="997"/>
      <c r="AT31" s="997"/>
      <c r="AU31" s="997">
        <v>20</v>
      </c>
      <c r="AV31" s="997"/>
      <c r="AW31" s="997"/>
      <c r="AX31" s="997"/>
      <c r="AY31" s="997"/>
      <c r="AZ31" s="1068" t="s">
        <v>486</v>
      </c>
      <c r="BA31" s="1068"/>
      <c r="BB31" s="1068"/>
      <c r="BC31" s="1068"/>
      <c r="BD31" s="1068"/>
      <c r="BE31" s="1058" t="s">
        <v>540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1201</v>
      </c>
      <c r="R32" s="1070"/>
      <c r="S32" s="1070"/>
      <c r="T32" s="1070"/>
      <c r="U32" s="1070"/>
      <c r="V32" s="1070">
        <v>1192</v>
      </c>
      <c r="W32" s="1070"/>
      <c r="X32" s="1070"/>
      <c r="Y32" s="1070"/>
      <c r="Z32" s="1070"/>
      <c r="AA32" s="1070">
        <v>9</v>
      </c>
      <c r="AB32" s="1070"/>
      <c r="AC32" s="1070"/>
      <c r="AD32" s="1070"/>
      <c r="AE32" s="1071"/>
      <c r="AF32" s="1045">
        <v>9</v>
      </c>
      <c r="AG32" s="1046"/>
      <c r="AH32" s="1046"/>
      <c r="AI32" s="1046"/>
      <c r="AJ32" s="1047"/>
      <c r="AK32" s="1006">
        <v>407</v>
      </c>
      <c r="AL32" s="997"/>
      <c r="AM32" s="997"/>
      <c r="AN32" s="997"/>
      <c r="AO32" s="997"/>
      <c r="AP32" s="997">
        <v>5213</v>
      </c>
      <c r="AQ32" s="997"/>
      <c r="AR32" s="997"/>
      <c r="AS32" s="997"/>
      <c r="AT32" s="997"/>
      <c r="AU32" s="997">
        <v>3383</v>
      </c>
      <c r="AV32" s="997"/>
      <c r="AW32" s="997"/>
      <c r="AX32" s="997"/>
      <c r="AY32" s="997"/>
      <c r="AZ32" s="1068" t="s">
        <v>486</v>
      </c>
      <c r="BA32" s="1068"/>
      <c r="BB32" s="1068"/>
      <c r="BC32" s="1068"/>
      <c r="BD32" s="1068"/>
      <c r="BE32" s="1058" t="s">
        <v>541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713</v>
      </c>
      <c r="AG63" s="985"/>
      <c r="AH63" s="985"/>
      <c r="AI63" s="985"/>
      <c r="AJ63" s="1056"/>
      <c r="AK63" s="1057"/>
      <c r="AL63" s="989"/>
      <c r="AM63" s="989"/>
      <c r="AN63" s="989"/>
      <c r="AO63" s="989"/>
      <c r="AP63" s="985">
        <v>8573</v>
      </c>
      <c r="AQ63" s="985"/>
      <c r="AR63" s="985"/>
      <c r="AS63" s="985"/>
      <c r="AT63" s="985"/>
      <c r="AU63" s="985">
        <v>3403</v>
      </c>
      <c r="AV63" s="985"/>
      <c r="AW63" s="985"/>
      <c r="AX63" s="985"/>
      <c r="AY63" s="985"/>
      <c r="AZ63" s="1051"/>
      <c r="BA63" s="1051"/>
      <c r="BB63" s="1051"/>
      <c r="BC63" s="1051"/>
      <c r="BD63" s="1051"/>
      <c r="BE63" s="986"/>
      <c r="BF63" s="986"/>
      <c r="BG63" s="986"/>
      <c r="BH63" s="986"/>
      <c r="BI63" s="987"/>
      <c r="BJ63" s="1052" t="s">
        <v>486</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10422</v>
      </c>
      <c r="R68" s="1008"/>
      <c r="S68" s="1008"/>
      <c r="T68" s="1008"/>
      <c r="U68" s="1008"/>
      <c r="V68" s="1008">
        <v>10067</v>
      </c>
      <c r="W68" s="1008"/>
      <c r="X68" s="1008"/>
      <c r="Y68" s="1008"/>
      <c r="Z68" s="1008"/>
      <c r="AA68" s="1008">
        <v>355</v>
      </c>
      <c r="AB68" s="1008"/>
      <c r="AC68" s="1008"/>
      <c r="AD68" s="1008"/>
      <c r="AE68" s="1008"/>
      <c r="AF68" s="1008">
        <v>355</v>
      </c>
      <c r="AG68" s="1008"/>
      <c r="AH68" s="1008"/>
      <c r="AI68" s="1008"/>
      <c r="AJ68" s="1008"/>
      <c r="AK68" s="1008" t="s">
        <v>558</v>
      </c>
      <c r="AL68" s="1008"/>
      <c r="AM68" s="1008"/>
      <c r="AN68" s="1008"/>
      <c r="AO68" s="1008"/>
      <c r="AP68" s="1008">
        <v>6794</v>
      </c>
      <c r="AQ68" s="1008"/>
      <c r="AR68" s="1008"/>
      <c r="AS68" s="1008"/>
      <c r="AT68" s="1008"/>
      <c r="AU68" s="1008">
        <v>109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1901</v>
      </c>
      <c r="R69" s="997"/>
      <c r="S69" s="997"/>
      <c r="T69" s="997"/>
      <c r="U69" s="997"/>
      <c r="V69" s="997">
        <v>1795</v>
      </c>
      <c r="W69" s="997"/>
      <c r="X69" s="997"/>
      <c r="Y69" s="997"/>
      <c r="Z69" s="997"/>
      <c r="AA69" s="997">
        <v>106</v>
      </c>
      <c r="AB69" s="997"/>
      <c r="AC69" s="997"/>
      <c r="AD69" s="997"/>
      <c r="AE69" s="997"/>
      <c r="AF69" s="997">
        <v>106</v>
      </c>
      <c r="AG69" s="997"/>
      <c r="AH69" s="997"/>
      <c r="AI69" s="997"/>
      <c r="AJ69" s="997"/>
      <c r="AK69" s="997" t="s">
        <v>558</v>
      </c>
      <c r="AL69" s="997"/>
      <c r="AM69" s="997"/>
      <c r="AN69" s="997"/>
      <c r="AO69" s="997"/>
      <c r="AP69" s="997">
        <v>1053</v>
      </c>
      <c r="AQ69" s="997"/>
      <c r="AR69" s="997"/>
      <c r="AS69" s="997"/>
      <c r="AT69" s="997"/>
      <c r="AU69" s="997">
        <v>208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416</v>
      </c>
      <c r="R70" s="997"/>
      <c r="S70" s="997"/>
      <c r="T70" s="997"/>
      <c r="U70" s="997"/>
      <c r="V70" s="997">
        <v>390</v>
      </c>
      <c r="W70" s="997"/>
      <c r="X70" s="997"/>
      <c r="Y70" s="997"/>
      <c r="Z70" s="997"/>
      <c r="AA70" s="997">
        <v>26</v>
      </c>
      <c r="AB70" s="997"/>
      <c r="AC70" s="997"/>
      <c r="AD70" s="997"/>
      <c r="AE70" s="997"/>
      <c r="AF70" s="997">
        <v>26</v>
      </c>
      <c r="AG70" s="997"/>
      <c r="AH70" s="997"/>
      <c r="AI70" s="997"/>
      <c r="AJ70" s="997"/>
      <c r="AK70" s="997" t="s">
        <v>558</v>
      </c>
      <c r="AL70" s="997"/>
      <c r="AM70" s="997"/>
      <c r="AN70" s="997"/>
      <c r="AO70" s="997"/>
      <c r="AP70" s="997">
        <v>818</v>
      </c>
      <c r="AQ70" s="997"/>
      <c r="AR70" s="997"/>
      <c r="AS70" s="997"/>
      <c r="AT70" s="997"/>
      <c r="AU70" s="997">
        <v>129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408</v>
      </c>
      <c r="R71" s="997"/>
      <c r="S71" s="997"/>
      <c r="T71" s="997"/>
      <c r="U71" s="997"/>
      <c r="V71" s="997">
        <v>379</v>
      </c>
      <c r="W71" s="997"/>
      <c r="X71" s="997"/>
      <c r="Y71" s="997"/>
      <c r="Z71" s="997"/>
      <c r="AA71" s="997">
        <v>29</v>
      </c>
      <c r="AB71" s="997"/>
      <c r="AC71" s="997"/>
      <c r="AD71" s="997"/>
      <c r="AE71" s="997"/>
      <c r="AF71" s="997">
        <v>29</v>
      </c>
      <c r="AG71" s="997"/>
      <c r="AH71" s="997"/>
      <c r="AI71" s="997"/>
      <c r="AJ71" s="997"/>
      <c r="AK71" s="997" t="s">
        <v>558</v>
      </c>
      <c r="AL71" s="997"/>
      <c r="AM71" s="997"/>
      <c r="AN71" s="997"/>
      <c r="AO71" s="997"/>
      <c r="AP71" s="997" t="s">
        <v>558</v>
      </c>
      <c r="AQ71" s="997"/>
      <c r="AR71" s="997"/>
      <c r="AS71" s="997"/>
      <c r="AT71" s="997"/>
      <c r="AU71" s="997" t="s">
        <v>558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915</v>
      </c>
      <c r="R72" s="997"/>
      <c r="S72" s="997"/>
      <c r="T72" s="997"/>
      <c r="U72" s="997"/>
      <c r="V72" s="997">
        <v>894</v>
      </c>
      <c r="W72" s="997"/>
      <c r="X72" s="997"/>
      <c r="Y72" s="997"/>
      <c r="Z72" s="997"/>
      <c r="AA72" s="997">
        <v>21</v>
      </c>
      <c r="AB72" s="997"/>
      <c r="AC72" s="997"/>
      <c r="AD72" s="997"/>
      <c r="AE72" s="997"/>
      <c r="AF72" s="997">
        <v>21</v>
      </c>
      <c r="AG72" s="997"/>
      <c r="AH72" s="997"/>
      <c r="AI72" s="997"/>
      <c r="AJ72" s="997"/>
      <c r="AK72" s="997">
        <v>16</v>
      </c>
      <c r="AL72" s="997"/>
      <c r="AM72" s="997"/>
      <c r="AN72" s="997"/>
      <c r="AO72" s="997"/>
      <c r="AP72" s="997" t="s">
        <v>558</v>
      </c>
      <c r="AQ72" s="997"/>
      <c r="AR72" s="997"/>
      <c r="AS72" s="997"/>
      <c r="AT72" s="997"/>
      <c r="AU72" s="997" t="s">
        <v>558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434</v>
      </c>
      <c r="R73" s="997"/>
      <c r="S73" s="997"/>
      <c r="T73" s="997"/>
      <c r="U73" s="997"/>
      <c r="V73" s="997">
        <v>279</v>
      </c>
      <c r="W73" s="997"/>
      <c r="X73" s="997"/>
      <c r="Y73" s="997"/>
      <c r="Z73" s="997"/>
      <c r="AA73" s="997">
        <v>155</v>
      </c>
      <c r="AB73" s="997"/>
      <c r="AC73" s="997"/>
      <c r="AD73" s="997"/>
      <c r="AE73" s="997"/>
      <c r="AF73" s="997">
        <v>155</v>
      </c>
      <c r="AG73" s="997"/>
      <c r="AH73" s="997"/>
      <c r="AI73" s="997"/>
      <c r="AJ73" s="997"/>
      <c r="AK73" s="997" t="s">
        <v>558</v>
      </c>
      <c r="AL73" s="997"/>
      <c r="AM73" s="997"/>
      <c r="AN73" s="997"/>
      <c r="AO73" s="997"/>
      <c r="AP73" s="997" t="s">
        <v>558</v>
      </c>
      <c r="AQ73" s="997"/>
      <c r="AR73" s="997"/>
      <c r="AS73" s="997"/>
      <c r="AT73" s="997"/>
      <c r="AU73" s="997" t="s">
        <v>558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52</v>
      </c>
      <c r="R74" s="997"/>
      <c r="S74" s="997"/>
      <c r="T74" s="997"/>
      <c r="U74" s="997"/>
      <c r="V74" s="997">
        <v>74</v>
      </c>
      <c r="W74" s="997"/>
      <c r="X74" s="997"/>
      <c r="Y74" s="997"/>
      <c r="Z74" s="997"/>
      <c r="AA74" s="997">
        <v>-22</v>
      </c>
      <c r="AB74" s="997"/>
      <c r="AC74" s="997"/>
      <c r="AD74" s="997"/>
      <c r="AE74" s="997"/>
      <c r="AF74" s="997">
        <v>245</v>
      </c>
      <c r="AG74" s="997"/>
      <c r="AH74" s="997"/>
      <c r="AI74" s="997"/>
      <c r="AJ74" s="997"/>
      <c r="AK74" s="997" t="s">
        <v>558</v>
      </c>
      <c r="AL74" s="997"/>
      <c r="AM74" s="997"/>
      <c r="AN74" s="997"/>
      <c r="AO74" s="997"/>
      <c r="AP74" s="997">
        <v>166</v>
      </c>
      <c r="AQ74" s="997"/>
      <c r="AR74" s="997"/>
      <c r="AS74" s="997"/>
      <c r="AT74" s="997"/>
      <c r="AU74" s="997" t="s">
        <v>558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549</v>
      </c>
      <c r="C75" s="1001"/>
      <c r="D75" s="1001"/>
      <c r="E75" s="1001"/>
      <c r="F75" s="1001"/>
      <c r="G75" s="1001"/>
      <c r="H75" s="1001"/>
      <c r="I75" s="1001"/>
      <c r="J75" s="1001"/>
      <c r="K75" s="1001"/>
      <c r="L75" s="1001"/>
      <c r="M75" s="1001"/>
      <c r="N75" s="1001"/>
      <c r="O75" s="1001"/>
      <c r="P75" s="1002"/>
      <c r="Q75" s="1004">
        <v>8266</v>
      </c>
      <c r="R75" s="1005"/>
      <c r="S75" s="1005"/>
      <c r="T75" s="1005"/>
      <c r="U75" s="1006"/>
      <c r="V75" s="1007">
        <v>8260</v>
      </c>
      <c r="W75" s="1005"/>
      <c r="X75" s="1005"/>
      <c r="Y75" s="1005"/>
      <c r="Z75" s="1006"/>
      <c r="AA75" s="1007">
        <v>6</v>
      </c>
      <c r="AB75" s="1005"/>
      <c r="AC75" s="1005"/>
      <c r="AD75" s="1005"/>
      <c r="AE75" s="1006"/>
      <c r="AF75" s="1007">
        <v>2100</v>
      </c>
      <c r="AG75" s="1005"/>
      <c r="AH75" s="1005"/>
      <c r="AI75" s="1005"/>
      <c r="AJ75" s="1006"/>
      <c r="AK75" s="1007" t="s">
        <v>560</v>
      </c>
      <c r="AL75" s="1005"/>
      <c r="AM75" s="1005"/>
      <c r="AN75" s="1005"/>
      <c r="AO75" s="1006"/>
      <c r="AP75" s="1007">
        <v>9900</v>
      </c>
      <c r="AQ75" s="1005"/>
      <c r="AR75" s="1005"/>
      <c r="AS75" s="1005"/>
      <c r="AT75" s="1006"/>
      <c r="AU75" s="1007">
        <v>1792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550</v>
      </c>
      <c r="C76" s="1001"/>
      <c r="D76" s="1001"/>
      <c r="E76" s="1001"/>
      <c r="F76" s="1001"/>
      <c r="G76" s="1001"/>
      <c r="H76" s="1001"/>
      <c r="I76" s="1001"/>
      <c r="J76" s="1001"/>
      <c r="K76" s="1001"/>
      <c r="L76" s="1001"/>
      <c r="M76" s="1001"/>
      <c r="N76" s="1001"/>
      <c r="O76" s="1001"/>
      <c r="P76" s="1002"/>
      <c r="Q76" s="1004">
        <v>5</v>
      </c>
      <c r="R76" s="1005"/>
      <c r="S76" s="1005"/>
      <c r="T76" s="1005"/>
      <c r="U76" s="1006"/>
      <c r="V76" s="1007">
        <v>3</v>
      </c>
      <c r="W76" s="1005"/>
      <c r="X76" s="1005"/>
      <c r="Y76" s="1005"/>
      <c r="Z76" s="1006"/>
      <c r="AA76" s="1007">
        <v>2</v>
      </c>
      <c r="AB76" s="1005"/>
      <c r="AC76" s="1005"/>
      <c r="AD76" s="1005"/>
      <c r="AE76" s="1006"/>
      <c r="AF76" s="1007">
        <v>2</v>
      </c>
      <c r="AG76" s="1005"/>
      <c r="AH76" s="1005"/>
      <c r="AI76" s="1005"/>
      <c r="AJ76" s="1006"/>
      <c r="AK76" s="1007" t="s">
        <v>558</v>
      </c>
      <c r="AL76" s="1005"/>
      <c r="AM76" s="1005"/>
      <c r="AN76" s="1005"/>
      <c r="AO76" s="1006"/>
      <c r="AP76" s="1007" t="s">
        <v>559</v>
      </c>
      <c r="AQ76" s="1005"/>
      <c r="AR76" s="1005"/>
      <c r="AS76" s="1005"/>
      <c r="AT76" s="1006"/>
      <c r="AU76" s="1007" t="s">
        <v>558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551</v>
      </c>
      <c r="C77" s="1001"/>
      <c r="D77" s="1001"/>
      <c r="E77" s="1001"/>
      <c r="F77" s="1001"/>
      <c r="G77" s="1001"/>
      <c r="H77" s="1001"/>
      <c r="I77" s="1001"/>
      <c r="J77" s="1001"/>
      <c r="K77" s="1001"/>
      <c r="L77" s="1001"/>
      <c r="M77" s="1001"/>
      <c r="N77" s="1001"/>
      <c r="O77" s="1001"/>
      <c r="P77" s="1002"/>
      <c r="Q77" s="1004">
        <v>6800</v>
      </c>
      <c r="R77" s="1005"/>
      <c r="S77" s="1005"/>
      <c r="T77" s="1005"/>
      <c r="U77" s="1006"/>
      <c r="V77" s="1007">
        <v>6682</v>
      </c>
      <c r="W77" s="1005"/>
      <c r="X77" s="1005"/>
      <c r="Y77" s="1005"/>
      <c r="Z77" s="1006"/>
      <c r="AA77" s="1007">
        <v>118</v>
      </c>
      <c r="AB77" s="1005"/>
      <c r="AC77" s="1005"/>
      <c r="AD77" s="1005"/>
      <c r="AE77" s="1006"/>
      <c r="AF77" s="1007">
        <v>118</v>
      </c>
      <c r="AG77" s="1005"/>
      <c r="AH77" s="1005"/>
      <c r="AI77" s="1005"/>
      <c r="AJ77" s="1006"/>
      <c r="AK77" s="1007">
        <v>1380</v>
      </c>
      <c r="AL77" s="1005"/>
      <c r="AM77" s="1005"/>
      <c r="AN77" s="1005"/>
      <c r="AO77" s="1006"/>
      <c r="AP77" s="1007" t="s">
        <v>559</v>
      </c>
      <c r="AQ77" s="1005"/>
      <c r="AR77" s="1005"/>
      <c r="AS77" s="1005"/>
      <c r="AT77" s="1006"/>
      <c r="AU77" s="1007" t="s">
        <v>558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552</v>
      </c>
      <c r="C78" s="1001"/>
      <c r="D78" s="1001"/>
      <c r="E78" s="1001"/>
      <c r="F78" s="1001"/>
      <c r="G78" s="1001"/>
      <c r="H78" s="1001"/>
      <c r="I78" s="1001"/>
      <c r="J78" s="1001"/>
      <c r="K78" s="1001"/>
      <c r="L78" s="1001"/>
      <c r="M78" s="1001"/>
      <c r="N78" s="1001"/>
      <c r="O78" s="1001"/>
      <c r="P78" s="1002"/>
      <c r="Q78" s="1003">
        <v>4796</v>
      </c>
      <c r="R78" s="997"/>
      <c r="S78" s="997"/>
      <c r="T78" s="997"/>
      <c r="U78" s="997"/>
      <c r="V78" s="997">
        <v>4735</v>
      </c>
      <c r="W78" s="997"/>
      <c r="X78" s="997"/>
      <c r="Y78" s="997"/>
      <c r="Z78" s="997"/>
      <c r="AA78" s="997">
        <v>61</v>
      </c>
      <c r="AB78" s="997"/>
      <c r="AC78" s="997"/>
      <c r="AD78" s="997"/>
      <c r="AE78" s="997"/>
      <c r="AF78" s="997">
        <v>61</v>
      </c>
      <c r="AG78" s="997"/>
      <c r="AH78" s="997"/>
      <c r="AI78" s="997"/>
      <c r="AJ78" s="997"/>
      <c r="AK78" s="997">
        <v>769</v>
      </c>
      <c r="AL78" s="997"/>
      <c r="AM78" s="997"/>
      <c r="AN78" s="997"/>
      <c r="AO78" s="997"/>
      <c r="AP78" s="997" t="s">
        <v>559</v>
      </c>
      <c r="AQ78" s="997"/>
      <c r="AR78" s="997"/>
      <c r="AS78" s="997"/>
      <c r="AT78" s="997"/>
      <c r="AU78" s="997" t="s">
        <v>558</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553</v>
      </c>
      <c r="C79" s="1001"/>
      <c r="D79" s="1001"/>
      <c r="E79" s="1001"/>
      <c r="F79" s="1001"/>
      <c r="G79" s="1001"/>
      <c r="H79" s="1001"/>
      <c r="I79" s="1001"/>
      <c r="J79" s="1001"/>
      <c r="K79" s="1001"/>
      <c r="L79" s="1001"/>
      <c r="M79" s="1001"/>
      <c r="N79" s="1001"/>
      <c r="O79" s="1001"/>
      <c r="P79" s="1002"/>
      <c r="Q79" s="1003">
        <v>1269458</v>
      </c>
      <c r="R79" s="997"/>
      <c r="S79" s="997"/>
      <c r="T79" s="997"/>
      <c r="U79" s="997"/>
      <c r="V79" s="997">
        <v>1236628</v>
      </c>
      <c r="W79" s="997"/>
      <c r="X79" s="997"/>
      <c r="Y79" s="997"/>
      <c r="Z79" s="997"/>
      <c r="AA79" s="997">
        <v>32831</v>
      </c>
      <c r="AB79" s="997"/>
      <c r="AC79" s="997"/>
      <c r="AD79" s="997"/>
      <c r="AE79" s="997"/>
      <c r="AF79" s="997">
        <v>32831</v>
      </c>
      <c r="AG79" s="997"/>
      <c r="AH79" s="997"/>
      <c r="AI79" s="997"/>
      <c r="AJ79" s="997"/>
      <c r="AK79" s="997">
        <v>10482</v>
      </c>
      <c r="AL79" s="997"/>
      <c r="AM79" s="997"/>
      <c r="AN79" s="997"/>
      <c r="AO79" s="997"/>
      <c r="AP79" s="997" t="s">
        <v>559</v>
      </c>
      <c r="AQ79" s="997"/>
      <c r="AR79" s="997"/>
      <c r="AS79" s="997"/>
      <c r="AT79" s="997"/>
      <c r="AU79" s="997" t="s">
        <v>558</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36049</v>
      </c>
      <c r="AG88" s="985"/>
      <c r="AH88" s="985"/>
      <c r="AI88" s="985"/>
      <c r="AJ88" s="985"/>
      <c r="AK88" s="989"/>
      <c r="AL88" s="989"/>
      <c r="AM88" s="989"/>
      <c r="AN88" s="989"/>
      <c r="AO88" s="989"/>
      <c r="AP88" s="985">
        <v>18731</v>
      </c>
      <c r="AQ88" s="985"/>
      <c r="AR88" s="985"/>
      <c r="AS88" s="985"/>
      <c r="AT88" s="985"/>
      <c r="AU88" s="985">
        <v>2238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47</v>
      </c>
      <c r="CS102" s="977"/>
      <c r="CT102" s="977"/>
      <c r="CU102" s="977"/>
      <c r="CV102" s="978"/>
      <c r="CW102" s="976">
        <v>4</v>
      </c>
      <c r="CX102" s="977"/>
      <c r="CY102" s="977"/>
      <c r="CZ102" s="977"/>
      <c r="DA102" s="978"/>
      <c r="DB102" s="976" t="s">
        <v>558</v>
      </c>
      <c r="DC102" s="977"/>
      <c r="DD102" s="977"/>
      <c r="DE102" s="977"/>
      <c r="DF102" s="978"/>
      <c r="DG102" s="976">
        <v>1421</v>
      </c>
      <c r="DH102" s="977"/>
      <c r="DI102" s="977"/>
      <c r="DJ102" s="977"/>
      <c r="DK102" s="978"/>
      <c r="DL102" s="976" t="s">
        <v>558</v>
      </c>
      <c r="DM102" s="977"/>
      <c r="DN102" s="977"/>
      <c r="DO102" s="977"/>
      <c r="DP102" s="978"/>
      <c r="DQ102" s="976" t="s">
        <v>558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285</v>
      </c>
      <c r="AG109" s="918"/>
      <c r="AH109" s="918"/>
      <c r="AI109" s="918"/>
      <c r="AJ109" s="919"/>
      <c r="AK109" s="920" t="s">
        <v>284</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285</v>
      </c>
      <c r="BW109" s="918"/>
      <c r="BX109" s="918"/>
      <c r="BY109" s="918"/>
      <c r="BZ109" s="919"/>
      <c r="CA109" s="920" t="s">
        <v>284</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285</v>
      </c>
      <c r="DM109" s="918"/>
      <c r="DN109" s="918"/>
      <c r="DO109" s="918"/>
      <c r="DP109" s="919"/>
      <c r="DQ109" s="920" t="s">
        <v>284</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1194356</v>
      </c>
      <c r="AB110" s="903"/>
      <c r="AC110" s="903"/>
      <c r="AD110" s="903"/>
      <c r="AE110" s="904"/>
      <c r="AF110" s="905">
        <v>1234709</v>
      </c>
      <c r="AG110" s="903"/>
      <c r="AH110" s="903"/>
      <c r="AI110" s="903"/>
      <c r="AJ110" s="904"/>
      <c r="AK110" s="905">
        <v>1205794</v>
      </c>
      <c r="AL110" s="903"/>
      <c r="AM110" s="903"/>
      <c r="AN110" s="903"/>
      <c r="AO110" s="904"/>
      <c r="AP110" s="906">
        <v>11.4</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12114306</v>
      </c>
      <c r="BR110" s="830"/>
      <c r="BS110" s="830"/>
      <c r="BT110" s="830"/>
      <c r="BU110" s="830"/>
      <c r="BV110" s="830">
        <v>11685921</v>
      </c>
      <c r="BW110" s="830"/>
      <c r="BX110" s="830"/>
      <c r="BY110" s="830"/>
      <c r="BZ110" s="830"/>
      <c r="CA110" s="830">
        <v>10793961</v>
      </c>
      <c r="CB110" s="830"/>
      <c r="CC110" s="830"/>
      <c r="CD110" s="830"/>
      <c r="CE110" s="830"/>
      <c r="CF110" s="891">
        <v>101.7</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1262814</v>
      </c>
      <c r="BR111" s="801"/>
      <c r="BS111" s="801"/>
      <c r="BT111" s="801"/>
      <c r="BU111" s="801"/>
      <c r="BV111" s="801">
        <v>1258314</v>
      </c>
      <c r="BW111" s="801"/>
      <c r="BX111" s="801"/>
      <c r="BY111" s="801"/>
      <c r="BZ111" s="801"/>
      <c r="CA111" s="801">
        <v>1429751</v>
      </c>
      <c r="CB111" s="801"/>
      <c r="CC111" s="801"/>
      <c r="CD111" s="801"/>
      <c r="CE111" s="801"/>
      <c r="CF111" s="878">
        <v>13.5</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3516685</v>
      </c>
      <c r="BR112" s="801"/>
      <c r="BS112" s="801"/>
      <c r="BT112" s="801"/>
      <c r="BU112" s="801"/>
      <c r="BV112" s="801">
        <v>3394075</v>
      </c>
      <c r="BW112" s="801"/>
      <c r="BX112" s="801"/>
      <c r="BY112" s="801"/>
      <c r="BZ112" s="801"/>
      <c r="CA112" s="801">
        <v>3403079</v>
      </c>
      <c r="CB112" s="801"/>
      <c r="CC112" s="801"/>
      <c r="CD112" s="801"/>
      <c r="CE112" s="801"/>
      <c r="CF112" s="878">
        <v>32.1</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377098</v>
      </c>
      <c r="AB113" s="939"/>
      <c r="AC113" s="939"/>
      <c r="AD113" s="939"/>
      <c r="AE113" s="940"/>
      <c r="AF113" s="941">
        <v>370829</v>
      </c>
      <c r="AG113" s="939"/>
      <c r="AH113" s="939"/>
      <c r="AI113" s="939"/>
      <c r="AJ113" s="940"/>
      <c r="AK113" s="941">
        <v>377392</v>
      </c>
      <c r="AL113" s="939"/>
      <c r="AM113" s="939"/>
      <c r="AN113" s="939"/>
      <c r="AO113" s="940"/>
      <c r="AP113" s="942">
        <v>3.6</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2226528</v>
      </c>
      <c r="BR113" s="801"/>
      <c r="BS113" s="801"/>
      <c r="BT113" s="801"/>
      <c r="BU113" s="801"/>
      <c r="BV113" s="801">
        <v>2176570</v>
      </c>
      <c r="BW113" s="801"/>
      <c r="BX113" s="801"/>
      <c r="BY113" s="801"/>
      <c r="BZ113" s="801"/>
      <c r="CA113" s="801">
        <v>2238230</v>
      </c>
      <c r="CB113" s="801"/>
      <c r="CC113" s="801"/>
      <c r="CD113" s="801"/>
      <c r="CE113" s="801"/>
      <c r="CF113" s="878">
        <v>21.1</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243723</v>
      </c>
      <c r="AB114" s="814"/>
      <c r="AC114" s="814"/>
      <c r="AD114" s="814"/>
      <c r="AE114" s="815"/>
      <c r="AF114" s="816">
        <v>163110</v>
      </c>
      <c r="AG114" s="814"/>
      <c r="AH114" s="814"/>
      <c r="AI114" s="814"/>
      <c r="AJ114" s="815"/>
      <c r="AK114" s="816">
        <v>168840</v>
      </c>
      <c r="AL114" s="814"/>
      <c r="AM114" s="814"/>
      <c r="AN114" s="814"/>
      <c r="AO114" s="815"/>
      <c r="AP114" s="784">
        <v>1.6</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1310773</v>
      </c>
      <c r="BR114" s="801"/>
      <c r="BS114" s="801"/>
      <c r="BT114" s="801"/>
      <c r="BU114" s="801"/>
      <c r="BV114" s="801">
        <v>1287905</v>
      </c>
      <c r="BW114" s="801"/>
      <c r="BX114" s="801"/>
      <c r="BY114" s="801"/>
      <c r="BZ114" s="801"/>
      <c r="CA114" s="801">
        <v>1206085</v>
      </c>
      <c r="CB114" s="801"/>
      <c r="CC114" s="801"/>
      <c r="CD114" s="801"/>
      <c r="CE114" s="801"/>
      <c r="CF114" s="878">
        <v>11.4</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1495</v>
      </c>
      <c r="AB115" s="939"/>
      <c r="AC115" s="939"/>
      <c r="AD115" s="939"/>
      <c r="AE115" s="940"/>
      <c r="AF115" s="941">
        <v>3477</v>
      </c>
      <c r="AG115" s="939"/>
      <c r="AH115" s="939"/>
      <c r="AI115" s="939"/>
      <c r="AJ115" s="940"/>
      <c r="AK115" s="941">
        <v>6327</v>
      </c>
      <c r="AL115" s="939"/>
      <c r="AM115" s="939"/>
      <c r="AN115" s="939"/>
      <c r="AO115" s="940"/>
      <c r="AP115" s="942">
        <v>0.1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1244814</v>
      </c>
      <c r="DH115" s="814"/>
      <c r="DI115" s="814"/>
      <c r="DJ115" s="814"/>
      <c r="DK115" s="815"/>
      <c r="DL115" s="816">
        <v>1244814</v>
      </c>
      <c r="DM115" s="814"/>
      <c r="DN115" s="814"/>
      <c r="DO115" s="814"/>
      <c r="DP115" s="815"/>
      <c r="DQ115" s="816">
        <v>1420751</v>
      </c>
      <c r="DR115" s="814"/>
      <c r="DS115" s="814"/>
      <c r="DT115" s="814"/>
      <c r="DU115" s="815"/>
      <c r="DV115" s="784">
        <v>13.4</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18000</v>
      </c>
      <c r="DH116" s="814"/>
      <c r="DI116" s="814"/>
      <c r="DJ116" s="814"/>
      <c r="DK116" s="815"/>
      <c r="DL116" s="816">
        <v>13500</v>
      </c>
      <c r="DM116" s="814"/>
      <c r="DN116" s="814"/>
      <c r="DO116" s="814"/>
      <c r="DP116" s="815"/>
      <c r="DQ116" s="816">
        <v>9000</v>
      </c>
      <c r="DR116" s="814"/>
      <c r="DS116" s="814"/>
      <c r="DT116" s="814"/>
      <c r="DU116" s="815"/>
      <c r="DV116" s="784">
        <v>0.1</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1816672</v>
      </c>
      <c r="AB117" s="925"/>
      <c r="AC117" s="925"/>
      <c r="AD117" s="925"/>
      <c r="AE117" s="926"/>
      <c r="AF117" s="928">
        <v>1772125</v>
      </c>
      <c r="AG117" s="925"/>
      <c r="AH117" s="925"/>
      <c r="AI117" s="925"/>
      <c r="AJ117" s="926"/>
      <c r="AK117" s="928">
        <v>1758353</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285</v>
      </c>
      <c r="AG118" s="918"/>
      <c r="AH118" s="918"/>
      <c r="AI118" s="918"/>
      <c r="AJ118" s="919"/>
      <c r="AK118" s="920" t="s">
        <v>284</v>
      </c>
      <c r="AL118" s="918"/>
      <c r="AM118" s="918"/>
      <c r="AN118" s="918"/>
      <c r="AO118" s="919"/>
      <c r="AP118" s="921" t="s">
        <v>403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432</v>
      </c>
      <c r="BP118" s="868"/>
      <c r="BQ118" s="887">
        <v>20431106</v>
      </c>
      <c r="BR118" s="888"/>
      <c r="BS118" s="888"/>
      <c r="BT118" s="888"/>
      <c r="BU118" s="888"/>
      <c r="BV118" s="888">
        <v>19802785</v>
      </c>
      <c r="BW118" s="888"/>
      <c r="BX118" s="888"/>
      <c r="BY118" s="888"/>
      <c r="BZ118" s="888"/>
      <c r="CA118" s="888">
        <v>19071106</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4845827</v>
      </c>
      <c r="BR119" s="830"/>
      <c r="BS119" s="830"/>
      <c r="BT119" s="830"/>
      <c r="BU119" s="830"/>
      <c r="BV119" s="830">
        <v>5182357</v>
      </c>
      <c r="BW119" s="830"/>
      <c r="BX119" s="830"/>
      <c r="BY119" s="830"/>
      <c r="BZ119" s="830"/>
      <c r="CA119" s="830">
        <v>5010645</v>
      </c>
      <c r="CB119" s="830"/>
      <c r="CC119" s="830"/>
      <c r="CD119" s="830"/>
      <c r="CE119" s="830"/>
      <c r="CF119" s="891">
        <v>47.2</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5330740</v>
      </c>
      <c r="BR120" s="801"/>
      <c r="BS120" s="801"/>
      <c r="BT120" s="801"/>
      <c r="BU120" s="801"/>
      <c r="BV120" s="801">
        <v>5229926</v>
      </c>
      <c r="BW120" s="801"/>
      <c r="BX120" s="801"/>
      <c r="BY120" s="801"/>
      <c r="BZ120" s="801"/>
      <c r="CA120" s="801">
        <v>5096000</v>
      </c>
      <c r="CB120" s="801"/>
      <c r="CC120" s="801"/>
      <c r="CD120" s="801"/>
      <c r="CE120" s="801"/>
      <c r="CF120" s="878">
        <v>48</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3488846</v>
      </c>
      <c r="DH120" s="830"/>
      <c r="DI120" s="830"/>
      <c r="DJ120" s="830"/>
      <c r="DK120" s="830"/>
      <c r="DL120" s="830">
        <v>3364969</v>
      </c>
      <c r="DM120" s="830"/>
      <c r="DN120" s="830"/>
      <c r="DO120" s="830"/>
      <c r="DP120" s="830"/>
      <c r="DQ120" s="830">
        <v>3382922</v>
      </c>
      <c r="DR120" s="830"/>
      <c r="DS120" s="830"/>
      <c r="DT120" s="830"/>
      <c r="DU120" s="830"/>
      <c r="DV120" s="831">
        <v>31.9</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12446381</v>
      </c>
      <c r="BR121" s="888"/>
      <c r="BS121" s="888"/>
      <c r="BT121" s="888"/>
      <c r="BU121" s="888"/>
      <c r="BV121" s="888">
        <v>11990206</v>
      </c>
      <c r="BW121" s="888"/>
      <c r="BX121" s="888"/>
      <c r="BY121" s="888"/>
      <c r="BZ121" s="888"/>
      <c r="CA121" s="888">
        <v>11265680</v>
      </c>
      <c r="CB121" s="888"/>
      <c r="CC121" s="888"/>
      <c r="CD121" s="888"/>
      <c r="CE121" s="888"/>
      <c r="CF121" s="889">
        <v>106.2</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27839</v>
      </c>
      <c r="DH121" s="801"/>
      <c r="DI121" s="801"/>
      <c r="DJ121" s="801"/>
      <c r="DK121" s="801"/>
      <c r="DL121" s="801">
        <v>29106</v>
      </c>
      <c r="DM121" s="801"/>
      <c r="DN121" s="801"/>
      <c r="DO121" s="801"/>
      <c r="DP121" s="801"/>
      <c r="DQ121" s="801">
        <v>20157</v>
      </c>
      <c r="DR121" s="801"/>
      <c r="DS121" s="801"/>
      <c r="DT121" s="801"/>
      <c r="DU121" s="801"/>
      <c r="DV121" s="853">
        <v>0.2</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443</v>
      </c>
      <c r="BP122" s="868"/>
      <c r="BQ122" s="869">
        <v>22622948</v>
      </c>
      <c r="BR122" s="870"/>
      <c r="BS122" s="870"/>
      <c r="BT122" s="870"/>
      <c r="BU122" s="870"/>
      <c r="BV122" s="870">
        <v>22402489</v>
      </c>
      <c r="BW122" s="870"/>
      <c r="BX122" s="870"/>
      <c r="BY122" s="870"/>
      <c r="BZ122" s="870"/>
      <c r="CA122" s="870">
        <v>21372325</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1495</v>
      </c>
      <c r="AB126" s="814"/>
      <c r="AC126" s="814"/>
      <c r="AD126" s="814"/>
      <c r="AE126" s="815"/>
      <c r="AF126" s="816">
        <v>3477</v>
      </c>
      <c r="AG126" s="814"/>
      <c r="AH126" s="814"/>
      <c r="AI126" s="814"/>
      <c r="AJ126" s="815"/>
      <c r="AK126" s="816">
        <v>6327</v>
      </c>
      <c r="AL126" s="814"/>
      <c r="AM126" s="814"/>
      <c r="AN126" s="814"/>
      <c r="AO126" s="815"/>
      <c r="AP126" s="784">
        <v>0.1</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13.1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527154</v>
      </c>
      <c r="AB128" s="754"/>
      <c r="AC128" s="754"/>
      <c r="AD128" s="754"/>
      <c r="AE128" s="755"/>
      <c r="AF128" s="756">
        <v>529062</v>
      </c>
      <c r="AG128" s="754"/>
      <c r="AH128" s="754"/>
      <c r="AI128" s="754"/>
      <c r="AJ128" s="755"/>
      <c r="AK128" s="756">
        <v>543838</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18.100000000000001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11233410</v>
      </c>
      <c r="AB129" s="814"/>
      <c r="AC129" s="814"/>
      <c r="AD129" s="814"/>
      <c r="AE129" s="815"/>
      <c r="AF129" s="816">
        <v>11037450</v>
      </c>
      <c r="AG129" s="814"/>
      <c r="AH129" s="814"/>
      <c r="AI129" s="814"/>
      <c r="AJ129" s="815"/>
      <c r="AK129" s="816">
        <v>11662589</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1193089</v>
      </c>
      <c r="AB130" s="814"/>
      <c r="AC130" s="814"/>
      <c r="AD130" s="814"/>
      <c r="AE130" s="815"/>
      <c r="AF130" s="816">
        <v>1167642</v>
      </c>
      <c r="AG130" s="814"/>
      <c r="AH130" s="814"/>
      <c r="AI130" s="814"/>
      <c r="AJ130" s="815"/>
      <c r="AK130" s="816">
        <v>1050400</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10040321</v>
      </c>
      <c r="AB131" s="747"/>
      <c r="AC131" s="747"/>
      <c r="AD131" s="747"/>
      <c r="AE131" s="748"/>
      <c r="AF131" s="749">
        <v>9869808</v>
      </c>
      <c r="AG131" s="747"/>
      <c r="AH131" s="747"/>
      <c r="AI131" s="747"/>
      <c r="AJ131" s="748"/>
      <c r="AK131" s="749">
        <v>10612189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0.96041750100000001</v>
      </c>
      <c r="AB132" s="770"/>
      <c r="AC132" s="770"/>
      <c r="AD132" s="770"/>
      <c r="AE132" s="771"/>
      <c r="AF132" s="772">
        <v>0.76415873499999998</v>
      </c>
      <c r="AG132" s="770"/>
      <c r="AH132" s="770"/>
      <c r="AI132" s="770"/>
      <c r="AJ132" s="771"/>
      <c r="AK132" s="772">
        <v>1.5464764150000001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2.7</v>
      </c>
      <c r="AB133" s="779"/>
      <c r="AC133" s="779"/>
      <c r="AD133" s="779"/>
      <c r="AE133" s="780"/>
      <c r="AF133" s="778">
        <v>1.4</v>
      </c>
      <c r="AG133" s="779"/>
      <c r="AH133" s="779"/>
      <c r="AI133" s="779"/>
      <c r="AJ133" s="780"/>
      <c r="AK133" s="778">
        <v>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61"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55"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63" t="s">
        <v>481</v>
      </c>
      <c r="H9" s="1164"/>
      <c r="I9" s="1164"/>
      <c r="J9" s="1165"/>
      <c r="K9" s="263">
        <v>3407528</v>
      </c>
      <c r="L9" s="264">
        <v>60465</v>
      </c>
      <c r="M9" s="265">
        <v>62416</v>
      </c>
      <c r="N9" s="266">
        <v>-3.1</v>
      </c>
    </row>
    <row r="10" spans="1:16">
      <c r="A10" s="248"/>
      <c r="B10" s="244"/>
      <c r="C10" s="244"/>
      <c r="D10" s="244"/>
      <c r="E10" s="244"/>
      <c r="F10" s="244"/>
      <c r="G10" s="1163" t="s">
        <v>482</v>
      </c>
      <c r="H10" s="1164"/>
      <c r="I10" s="1164"/>
      <c r="J10" s="1165"/>
      <c r="K10" s="267">
        <v>153374</v>
      </c>
      <c r="L10" s="268">
        <v>2722</v>
      </c>
      <c r="M10" s="269">
        <v>5506</v>
      </c>
      <c r="N10" s="270">
        <v>-50.6</v>
      </c>
    </row>
    <row r="11" spans="1:16" ht="13.5" customHeight="1">
      <c r="A11" s="248"/>
      <c r="B11" s="244"/>
      <c r="C11" s="244"/>
      <c r="D11" s="244"/>
      <c r="E11" s="244"/>
      <c r="F11" s="244"/>
      <c r="G11" s="1163" t="s">
        <v>483</v>
      </c>
      <c r="H11" s="1164"/>
      <c r="I11" s="1164"/>
      <c r="J11" s="1165"/>
      <c r="K11" s="267">
        <v>205705</v>
      </c>
      <c r="L11" s="268">
        <v>3650</v>
      </c>
      <c r="M11" s="269">
        <v>5414</v>
      </c>
      <c r="N11" s="270">
        <v>-32.6</v>
      </c>
    </row>
    <row r="12" spans="1:16" ht="13.5" customHeight="1">
      <c r="A12" s="248"/>
      <c r="B12" s="244"/>
      <c r="C12" s="244"/>
      <c r="D12" s="244"/>
      <c r="E12" s="244"/>
      <c r="F12" s="244"/>
      <c r="G12" s="1163" t="s">
        <v>484</v>
      </c>
      <c r="H12" s="1164"/>
      <c r="I12" s="1164"/>
      <c r="J12" s="1165"/>
      <c r="K12" s="267">
        <v>129935</v>
      </c>
      <c r="L12" s="268">
        <v>2306</v>
      </c>
      <c r="M12" s="269">
        <v>1117</v>
      </c>
      <c r="N12" s="270">
        <v>106.4</v>
      </c>
    </row>
    <row r="13" spans="1:16" ht="13.5" customHeight="1">
      <c r="A13" s="248"/>
      <c r="B13" s="244"/>
      <c r="C13" s="244"/>
      <c r="D13" s="244"/>
      <c r="E13" s="244"/>
      <c r="F13" s="244"/>
      <c r="G13" s="1163" t="s">
        <v>485</v>
      </c>
      <c r="H13" s="1164"/>
      <c r="I13" s="1164"/>
      <c r="J13" s="1165"/>
      <c r="K13" s="267" t="s">
        <v>486</v>
      </c>
      <c r="L13" s="268" t="s">
        <v>486</v>
      </c>
      <c r="M13" s="269">
        <v>0</v>
      </c>
      <c r="N13" s="270" t="s">
        <v>486</v>
      </c>
    </row>
    <row r="14" spans="1:16" ht="13.5" customHeight="1">
      <c r="A14" s="248"/>
      <c r="B14" s="244"/>
      <c r="C14" s="244"/>
      <c r="D14" s="244"/>
      <c r="E14" s="244"/>
      <c r="F14" s="244"/>
      <c r="G14" s="1163" t="s">
        <v>487</v>
      </c>
      <c r="H14" s="1164"/>
      <c r="I14" s="1164"/>
      <c r="J14" s="1165"/>
      <c r="K14" s="267">
        <v>135444</v>
      </c>
      <c r="L14" s="268">
        <v>2403</v>
      </c>
      <c r="M14" s="269">
        <v>2298</v>
      </c>
      <c r="N14" s="270">
        <v>4.5999999999999996</v>
      </c>
    </row>
    <row r="15" spans="1:16" ht="13.5" customHeight="1">
      <c r="A15" s="248"/>
      <c r="B15" s="244"/>
      <c r="C15" s="244"/>
      <c r="D15" s="244"/>
      <c r="E15" s="244"/>
      <c r="F15" s="244"/>
      <c r="G15" s="1163" t="s">
        <v>488</v>
      </c>
      <c r="H15" s="1164"/>
      <c r="I15" s="1164"/>
      <c r="J15" s="1165"/>
      <c r="K15" s="267">
        <v>46176</v>
      </c>
      <c r="L15" s="268">
        <v>819</v>
      </c>
      <c r="M15" s="269">
        <v>1592</v>
      </c>
      <c r="N15" s="270">
        <v>-48.6</v>
      </c>
    </row>
    <row r="16" spans="1:16">
      <c r="A16" s="248"/>
      <c r="B16" s="244"/>
      <c r="C16" s="244"/>
      <c r="D16" s="244"/>
      <c r="E16" s="244"/>
      <c r="F16" s="244"/>
      <c r="G16" s="1166" t="s">
        <v>489</v>
      </c>
      <c r="H16" s="1167"/>
      <c r="I16" s="1167"/>
      <c r="J16" s="1168"/>
      <c r="K16" s="268">
        <v>-294348</v>
      </c>
      <c r="L16" s="268">
        <v>-5223</v>
      </c>
      <c r="M16" s="269">
        <v>-6284</v>
      </c>
      <c r="N16" s="270">
        <v>-16.899999999999999</v>
      </c>
    </row>
    <row r="17" spans="1:16">
      <c r="A17" s="248"/>
      <c r="B17" s="244"/>
      <c r="C17" s="244"/>
      <c r="D17" s="244"/>
      <c r="E17" s="244"/>
      <c r="F17" s="244"/>
      <c r="G17" s="1166" t="s">
        <v>168</v>
      </c>
      <c r="H17" s="1167"/>
      <c r="I17" s="1167"/>
      <c r="J17" s="1168"/>
      <c r="K17" s="268">
        <v>3783814</v>
      </c>
      <c r="L17" s="268">
        <v>67142</v>
      </c>
      <c r="M17" s="269">
        <v>72059</v>
      </c>
      <c r="N17" s="270">
        <v>-6.8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0" t="s">
        <v>494</v>
      </c>
      <c r="H21" s="1161"/>
      <c r="I21" s="1161"/>
      <c r="J21" s="1162"/>
      <c r="K21" s="280">
        <v>5.93</v>
      </c>
      <c r="L21" s="281">
        <v>7.1</v>
      </c>
      <c r="M21" s="282">
        <v>-1.17</v>
      </c>
      <c r="N21" s="249"/>
      <c r="O21" s="283"/>
      <c r="P21" s="279"/>
    </row>
    <row r="22" spans="1:16" s="284" customFormat="1">
      <c r="A22" s="279"/>
      <c r="B22" s="249"/>
      <c r="C22" s="249"/>
      <c r="D22" s="249"/>
      <c r="E22" s="249"/>
      <c r="F22" s="249"/>
      <c r="G22" s="1160" t="s">
        <v>495</v>
      </c>
      <c r="H22" s="1161"/>
      <c r="I22" s="1161"/>
      <c r="J22" s="1162"/>
      <c r="K22" s="285">
        <v>101.1</v>
      </c>
      <c r="L22" s="286">
        <v>98.4</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51" t="s">
        <v>499</v>
      </c>
      <c r="H32" s="1152"/>
      <c r="I32" s="1152"/>
      <c r="J32" s="1153"/>
      <c r="K32" s="294">
        <v>1205794</v>
      </c>
      <c r="L32" s="294">
        <v>21396</v>
      </c>
      <c r="M32" s="295">
        <v>39864</v>
      </c>
      <c r="N32" s="296">
        <v>-46.3</v>
      </c>
    </row>
    <row r="33" spans="1:16" ht="13.5" customHeight="1">
      <c r="A33" s="248"/>
      <c r="B33" s="244"/>
      <c r="C33" s="244"/>
      <c r="D33" s="244"/>
      <c r="E33" s="244"/>
      <c r="F33" s="244"/>
      <c r="G33" s="1151" t="s">
        <v>500</v>
      </c>
      <c r="H33" s="1152"/>
      <c r="I33" s="1152"/>
      <c r="J33" s="1153"/>
      <c r="K33" s="294" t="s">
        <v>486</v>
      </c>
      <c r="L33" s="294" t="s">
        <v>486</v>
      </c>
      <c r="M33" s="295">
        <v>3</v>
      </c>
      <c r="N33" s="296" t="s">
        <v>486</v>
      </c>
    </row>
    <row r="34" spans="1:16" ht="27" customHeight="1">
      <c r="A34" s="248"/>
      <c r="B34" s="244"/>
      <c r="C34" s="244"/>
      <c r="D34" s="244"/>
      <c r="E34" s="244"/>
      <c r="F34" s="244"/>
      <c r="G34" s="1151" t="s">
        <v>501</v>
      </c>
      <c r="H34" s="1152"/>
      <c r="I34" s="1152"/>
      <c r="J34" s="1153"/>
      <c r="K34" s="294" t="s">
        <v>486</v>
      </c>
      <c r="L34" s="294" t="s">
        <v>486</v>
      </c>
      <c r="M34" s="295">
        <v>79</v>
      </c>
      <c r="N34" s="296" t="s">
        <v>486</v>
      </c>
    </row>
    <row r="35" spans="1:16" ht="27" customHeight="1">
      <c r="A35" s="248"/>
      <c r="B35" s="244"/>
      <c r="C35" s="244"/>
      <c r="D35" s="244"/>
      <c r="E35" s="244"/>
      <c r="F35" s="244"/>
      <c r="G35" s="1151" t="s">
        <v>502</v>
      </c>
      <c r="H35" s="1152"/>
      <c r="I35" s="1152"/>
      <c r="J35" s="1153"/>
      <c r="K35" s="294">
        <v>377392</v>
      </c>
      <c r="L35" s="294">
        <v>6697</v>
      </c>
      <c r="M35" s="295">
        <v>14090</v>
      </c>
      <c r="N35" s="296">
        <v>-52.5</v>
      </c>
    </row>
    <row r="36" spans="1:16" ht="27" customHeight="1">
      <c r="A36" s="248"/>
      <c r="B36" s="244"/>
      <c r="C36" s="244"/>
      <c r="D36" s="244"/>
      <c r="E36" s="244"/>
      <c r="F36" s="244"/>
      <c r="G36" s="1151" t="s">
        <v>503</v>
      </c>
      <c r="H36" s="1152"/>
      <c r="I36" s="1152"/>
      <c r="J36" s="1153"/>
      <c r="K36" s="294">
        <v>168840</v>
      </c>
      <c r="L36" s="294">
        <v>2996</v>
      </c>
      <c r="M36" s="295">
        <v>1791</v>
      </c>
      <c r="N36" s="296">
        <v>67.3</v>
      </c>
    </row>
    <row r="37" spans="1:16" ht="13.5" customHeight="1">
      <c r="A37" s="248"/>
      <c r="B37" s="244"/>
      <c r="C37" s="244"/>
      <c r="D37" s="244"/>
      <c r="E37" s="244"/>
      <c r="F37" s="244"/>
      <c r="G37" s="1151" t="s">
        <v>504</v>
      </c>
      <c r="H37" s="1152"/>
      <c r="I37" s="1152"/>
      <c r="J37" s="1153"/>
      <c r="K37" s="294">
        <v>6327</v>
      </c>
      <c r="L37" s="294">
        <v>112</v>
      </c>
      <c r="M37" s="295">
        <v>866</v>
      </c>
      <c r="N37" s="296">
        <v>-87.1</v>
      </c>
    </row>
    <row r="38" spans="1:16" ht="27" customHeight="1">
      <c r="A38" s="248"/>
      <c r="B38" s="244"/>
      <c r="C38" s="244"/>
      <c r="D38" s="244"/>
      <c r="E38" s="244"/>
      <c r="F38" s="244"/>
      <c r="G38" s="1154" t="s">
        <v>505</v>
      </c>
      <c r="H38" s="1155"/>
      <c r="I38" s="1155"/>
      <c r="J38" s="1156"/>
      <c r="K38" s="297" t="s">
        <v>486</v>
      </c>
      <c r="L38" s="297" t="s">
        <v>486</v>
      </c>
      <c r="M38" s="298">
        <v>3</v>
      </c>
      <c r="N38" s="299" t="s">
        <v>486</v>
      </c>
      <c r="O38" s="293"/>
    </row>
    <row r="39" spans="1:16">
      <c r="A39" s="248"/>
      <c r="B39" s="244"/>
      <c r="C39" s="244"/>
      <c r="D39" s="244"/>
      <c r="E39" s="244"/>
      <c r="F39" s="244"/>
      <c r="G39" s="1154" t="s">
        <v>506</v>
      </c>
      <c r="H39" s="1155"/>
      <c r="I39" s="1155"/>
      <c r="J39" s="1156"/>
      <c r="K39" s="300">
        <v>-543838</v>
      </c>
      <c r="L39" s="300">
        <v>-9650</v>
      </c>
      <c r="M39" s="301">
        <v>-5541</v>
      </c>
      <c r="N39" s="302">
        <v>74.2</v>
      </c>
      <c r="O39" s="293"/>
    </row>
    <row r="40" spans="1:16" ht="27" customHeight="1">
      <c r="A40" s="248"/>
      <c r="B40" s="244"/>
      <c r="C40" s="244"/>
      <c r="D40" s="244"/>
      <c r="E40" s="244"/>
      <c r="F40" s="244"/>
      <c r="G40" s="1151" t="s">
        <v>507</v>
      </c>
      <c r="H40" s="1152"/>
      <c r="I40" s="1152"/>
      <c r="J40" s="1153"/>
      <c r="K40" s="300">
        <v>-1050400</v>
      </c>
      <c r="L40" s="300">
        <v>-18639</v>
      </c>
      <c r="M40" s="301">
        <v>-36202</v>
      </c>
      <c r="N40" s="302">
        <v>-48.5</v>
      </c>
      <c r="O40" s="293"/>
    </row>
    <row r="41" spans="1:16">
      <c r="A41" s="248"/>
      <c r="B41" s="244"/>
      <c r="C41" s="244"/>
      <c r="D41" s="244"/>
      <c r="E41" s="244"/>
      <c r="F41" s="244"/>
      <c r="G41" s="1157" t="s">
        <v>279</v>
      </c>
      <c r="H41" s="1158"/>
      <c r="I41" s="1158"/>
      <c r="J41" s="1159"/>
      <c r="K41" s="294">
        <v>164115</v>
      </c>
      <c r="L41" s="300">
        <v>2912</v>
      </c>
      <c r="M41" s="301">
        <v>14952</v>
      </c>
      <c r="N41" s="302">
        <v>-80.5</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c r="A50" s="248"/>
      <c r="B50" s="244"/>
      <c r="C50" s="244"/>
      <c r="D50" s="244"/>
      <c r="E50" s="244"/>
      <c r="F50" s="244"/>
      <c r="G50" s="312"/>
      <c r="H50" s="313"/>
      <c r="I50" s="1145"/>
      <c r="J50" s="314" t="s">
        <v>512</v>
      </c>
      <c r="K50" s="315" t="s">
        <v>513</v>
      </c>
      <c r="L50" s="316" t="s">
        <v>514</v>
      </c>
      <c r="M50" s="317" t="s">
        <v>515</v>
      </c>
      <c r="N50" s="318" t="s">
        <v>516</v>
      </c>
    </row>
    <row r="51" spans="1:14">
      <c r="A51" s="248"/>
      <c r="B51" s="244"/>
      <c r="C51" s="244"/>
      <c r="D51" s="244"/>
      <c r="E51" s="244"/>
      <c r="F51" s="244"/>
      <c r="G51" s="310" t="s">
        <v>517</v>
      </c>
      <c r="H51" s="311"/>
      <c r="I51" s="319">
        <v>906619</v>
      </c>
      <c r="J51" s="320">
        <v>16154</v>
      </c>
      <c r="K51" s="321">
        <v>-26.8</v>
      </c>
      <c r="L51" s="322">
        <v>47569</v>
      </c>
      <c r="M51" s="323">
        <v>7.7</v>
      </c>
      <c r="N51" s="324">
        <v>-34.5</v>
      </c>
    </row>
    <row r="52" spans="1:14">
      <c r="A52" s="248"/>
      <c r="B52" s="244"/>
      <c r="C52" s="244"/>
      <c r="D52" s="244"/>
      <c r="E52" s="244"/>
      <c r="F52" s="244"/>
      <c r="G52" s="325"/>
      <c r="H52" s="326" t="s">
        <v>518</v>
      </c>
      <c r="I52" s="327">
        <v>474804</v>
      </c>
      <c r="J52" s="328">
        <v>8460</v>
      </c>
      <c r="K52" s="329">
        <v>-13.5</v>
      </c>
      <c r="L52" s="330">
        <v>26255</v>
      </c>
      <c r="M52" s="331">
        <v>5.3</v>
      </c>
      <c r="N52" s="332">
        <v>-18.8</v>
      </c>
    </row>
    <row r="53" spans="1:14">
      <c r="A53" s="248"/>
      <c r="B53" s="244"/>
      <c r="C53" s="244"/>
      <c r="D53" s="244"/>
      <c r="E53" s="244"/>
      <c r="F53" s="244"/>
      <c r="G53" s="310" t="s">
        <v>519</v>
      </c>
      <c r="H53" s="311"/>
      <c r="I53" s="319">
        <v>955312</v>
      </c>
      <c r="J53" s="320">
        <v>16721</v>
      </c>
      <c r="K53" s="321">
        <v>3.5</v>
      </c>
      <c r="L53" s="322">
        <v>50880</v>
      </c>
      <c r="M53" s="323">
        <v>7</v>
      </c>
      <c r="N53" s="324">
        <v>-3.5</v>
      </c>
    </row>
    <row r="54" spans="1:14">
      <c r="A54" s="248"/>
      <c r="B54" s="244"/>
      <c r="C54" s="244"/>
      <c r="D54" s="244"/>
      <c r="E54" s="244"/>
      <c r="F54" s="244"/>
      <c r="G54" s="325"/>
      <c r="H54" s="326" t="s">
        <v>518</v>
      </c>
      <c r="I54" s="327">
        <v>575077</v>
      </c>
      <c r="J54" s="328">
        <v>10066</v>
      </c>
      <c r="K54" s="329">
        <v>19</v>
      </c>
      <c r="L54" s="330">
        <v>26879</v>
      </c>
      <c r="M54" s="331">
        <v>2.4</v>
      </c>
      <c r="N54" s="332">
        <v>16.600000000000001</v>
      </c>
    </row>
    <row r="55" spans="1:14">
      <c r="A55" s="248"/>
      <c r="B55" s="244"/>
      <c r="C55" s="244"/>
      <c r="D55" s="244"/>
      <c r="E55" s="244"/>
      <c r="F55" s="244"/>
      <c r="G55" s="310" t="s">
        <v>520</v>
      </c>
      <c r="H55" s="311"/>
      <c r="I55" s="319">
        <v>1239609</v>
      </c>
      <c r="J55" s="320">
        <v>21810</v>
      </c>
      <c r="K55" s="321">
        <v>30.4</v>
      </c>
      <c r="L55" s="322">
        <v>63956</v>
      </c>
      <c r="M55" s="323">
        <v>25.7</v>
      </c>
      <c r="N55" s="324">
        <v>4.7</v>
      </c>
    </row>
    <row r="56" spans="1:14">
      <c r="A56" s="248"/>
      <c r="B56" s="244"/>
      <c r="C56" s="244"/>
      <c r="D56" s="244"/>
      <c r="E56" s="244"/>
      <c r="F56" s="244"/>
      <c r="G56" s="325"/>
      <c r="H56" s="326" t="s">
        <v>518</v>
      </c>
      <c r="I56" s="327">
        <v>657606</v>
      </c>
      <c r="J56" s="328">
        <v>11570</v>
      </c>
      <c r="K56" s="329">
        <v>14.9</v>
      </c>
      <c r="L56" s="330">
        <v>29239</v>
      </c>
      <c r="M56" s="331">
        <v>8.8000000000000007</v>
      </c>
      <c r="N56" s="332">
        <v>6.1</v>
      </c>
    </row>
    <row r="57" spans="1:14">
      <c r="A57" s="248"/>
      <c r="B57" s="244"/>
      <c r="C57" s="244"/>
      <c r="D57" s="244"/>
      <c r="E57" s="244"/>
      <c r="F57" s="244"/>
      <c r="G57" s="310" t="s">
        <v>521</v>
      </c>
      <c r="H57" s="311"/>
      <c r="I57" s="319">
        <v>1210083</v>
      </c>
      <c r="J57" s="320">
        <v>21378</v>
      </c>
      <c r="K57" s="321">
        <v>-2</v>
      </c>
      <c r="L57" s="322">
        <v>66255</v>
      </c>
      <c r="M57" s="323">
        <v>3.6</v>
      </c>
      <c r="N57" s="324">
        <v>-5.6</v>
      </c>
    </row>
    <row r="58" spans="1:14">
      <c r="A58" s="248"/>
      <c r="B58" s="244"/>
      <c r="C58" s="244"/>
      <c r="D58" s="244"/>
      <c r="E58" s="244"/>
      <c r="F58" s="244"/>
      <c r="G58" s="325"/>
      <c r="H58" s="326" t="s">
        <v>518</v>
      </c>
      <c r="I58" s="327">
        <v>500526</v>
      </c>
      <c r="J58" s="328">
        <v>8843</v>
      </c>
      <c r="K58" s="329">
        <v>-23.6</v>
      </c>
      <c r="L58" s="330">
        <v>31822</v>
      </c>
      <c r="M58" s="331">
        <v>8.8000000000000007</v>
      </c>
      <c r="N58" s="332">
        <v>-32.4</v>
      </c>
    </row>
    <row r="59" spans="1:14">
      <c r="A59" s="248"/>
      <c r="B59" s="244"/>
      <c r="C59" s="244"/>
      <c r="D59" s="244"/>
      <c r="E59" s="244"/>
      <c r="F59" s="244"/>
      <c r="G59" s="310" t="s">
        <v>522</v>
      </c>
      <c r="H59" s="311"/>
      <c r="I59" s="319">
        <v>1416295</v>
      </c>
      <c r="J59" s="320">
        <v>25132</v>
      </c>
      <c r="K59" s="321">
        <v>17.600000000000001</v>
      </c>
      <c r="L59" s="322">
        <v>54227</v>
      </c>
      <c r="M59" s="323">
        <v>-18.2</v>
      </c>
      <c r="N59" s="324">
        <v>35.799999999999997</v>
      </c>
    </row>
    <row r="60" spans="1:14">
      <c r="A60" s="248"/>
      <c r="B60" s="244"/>
      <c r="C60" s="244"/>
      <c r="D60" s="244"/>
      <c r="E60" s="244"/>
      <c r="F60" s="244"/>
      <c r="G60" s="325"/>
      <c r="H60" s="326" t="s">
        <v>518</v>
      </c>
      <c r="I60" s="333">
        <v>410187</v>
      </c>
      <c r="J60" s="328">
        <v>7279</v>
      </c>
      <c r="K60" s="329">
        <v>-17.7</v>
      </c>
      <c r="L60" s="330">
        <v>29694</v>
      </c>
      <c r="M60" s="331">
        <v>-6.7</v>
      </c>
      <c r="N60" s="332">
        <v>-11</v>
      </c>
    </row>
    <row r="61" spans="1:14">
      <c r="A61" s="248"/>
      <c r="B61" s="244"/>
      <c r="C61" s="244"/>
      <c r="D61" s="244"/>
      <c r="E61" s="244"/>
      <c r="F61" s="244"/>
      <c r="G61" s="310" t="s">
        <v>523</v>
      </c>
      <c r="H61" s="334"/>
      <c r="I61" s="335">
        <v>1145584</v>
      </c>
      <c r="J61" s="336">
        <v>20239</v>
      </c>
      <c r="K61" s="337">
        <v>4.5</v>
      </c>
      <c r="L61" s="338">
        <v>56577</v>
      </c>
      <c r="M61" s="339">
        <v>5.2</v>
      </c>
      <c r="N61" s="324">
        <v>-0.7</v>
      </c>
    </row>
    <row r="62" spans="1:14">
      <c r="A62" s="248"/>
      <c r="B62" s="244"/>
      <c r="C62" s="244"/>
      <c r="D62" s="244"/>
      <c r="E62" s="244"/>
      <c r="F62" s="244"/>
      <c r="G62" s="325"/>
      <c r="H62" s="326" t="s">
        <v>518</v>
      </c>
      <c r="I62" s="327">
        <v>523640</v>
      </c>
      <c r="J62" s="328">
        <v>9244</v>
      </c>
      <c r="K62" s="329">
        <v>-4.2</v>
      </c>
      <c r="L62" s="330">
        <v>28778</v>
      </c>
      <c r="M62" s="331">
        <v>3.7</v>
      </c>
      <c r="N62" s="332">
        <v>-7.9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98"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M10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0" zoomScale="80" zoomScaleNormal="8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18.11</v>
      </c>
      <c r="G47" s="12">
        <v>20.36</v>
      </c>
      <c r="H47" s="12">
        <v>22.21</v>
      </c>
      <c r="I47" s="12">
        <v>26.38</v>
      </c>
      <c r="J47" s="13">
        <v>21.93</v>
      </c>
    </row>
    <row r="48" spans="2:10" ht="57.75" customHeight="1">
      <c r="B48" s="14"/>
      <c r="C48" s="1171" t="s">
        <v>4</v>
      </c>
      <c r="D48" s="1171"/>
      <c r="E48" s="1172"/>
      <c r="F48" s="15">
        <v>3.98</v>
      </c>
      <c r="G48" s="16">
        <v>4.72</v>
      </c>
      <c r="H48" s="16">
        <v>5.27</v>
      </c>
      <c r="I48" s="16">
        <v>5.32</v>
      </c>
      <c r="J48" s="17">
        <v>5.84</v>
      </c>
    </row>
    <row r="49" spans="2:10" ht="57.75" customHeight="1" thickBot="1">
      <c r="B49" s="18"/>
      <c r="C49" s="1173" t="s">
        <v>5</v>
      </c>
      <c r="D49" s="1173"/>
      <c r="E49" s="1174"/>
      <c r="F49" s="19">
        <v>2.95</v>
      </c>
      <c r="G49" s="20">
        <v>3.12</v>
      </c>
      <c r="H49" s="20">
        <v>2.4300000000000002</v>
      </c>
      <c r="I49" s="20">
        <v>3.74</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2017-03-31T04:38:04Z</cp:lastPrinted>
  <dcterms:created xsi:type="dcterms:W3CDTF">2017-02-15T17:53:27Z</dcterms:created>
  <dcterms:modified xsi:type="dcterms:W3CDTF">2017-04-03T23:42:32Z</dcterms:modified>
  <cp:category/>
</cp:coreProperties>
</file>