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水道課\業務係(水道)\継続\調査\経営比較分析表\H29年度分\20190118_Fw 【東京都市町村課：依頼（131（木）〆）】公営企業に係る経営比較分析表（平成29年度決算）の分析等について\経営比較分析表（羽村市）\"/>
    </mc:Choice>
  </mc:AlternateContent>
  <workbookProtection workbookAlgorithmName="SHA-512" workbookHashValue="9EG7SnsN52ciqLsHNSHqpd7VeKlaiU41AFoTJ6IzdxKILRY89O3JCBs0zuRU2DwngM6oLTamnm99JjwY/APMow==" workbookSaltValue="sRyPhs3qSZtR8letq9sz8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<sst xmlns="http://schemas.openxmlformats.org/spreadsheetml/2006/main" count="245" uniqueCount="125">
  <si>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</si>
  <si>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</si>
  <si>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</si>
  <si>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</si>
  <si>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</si>
  <si>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</si>
  <si>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</si>
  <si>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</si>
  <si>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</si>
  <si>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</si>
  <si>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</si>
  <si>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</si>
  <si>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</si>
  <si>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</si>
  <si>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</si>
  <si>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</si>
  <si>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</si>
  <si>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</si>
  <si>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</si>
  <si>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</si>
  <si>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</si>
  <si>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</si>
  <si>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</si>
  <si>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</si>
  <si>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</si>
  <si>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</si>
  <si>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</si>
  <si>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</si>
  <si>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</si>
  <si>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</si>
  <si>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</si>
  <si>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</si>
  <si>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</si>
  <si>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</si>
  <si>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</si>
  <si>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</si>
  <si>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</si>
  <si>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</si>
  <si>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</si>
  <si>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</si>
  <si>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</si>
  <si>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</si>
  <si>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</si>
  <si>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</si>
  <si>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</si>
  <si>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</si>
  <si>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</si>
  <si>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</si>
  <si>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</si>
  <si>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</si>
  <si>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</si>
  <si>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</si>
  <si>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</si>
  <si>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</si>
  <si>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</si>
  <si>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</si>
  <si>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</si>
  <si>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</si>
  <si>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</si>
  <si>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</si>
  <si>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</si>
  <si>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</si>
  <si>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</si>
  <si>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</si>
  <si>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</si>
  <si>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</si>
  <si>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</si>
  <si>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</si>
  <si>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</si>
  <si>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</si>
  <si>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</si>
  <si>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</si>
  <si>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</si>
  <si>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</si>
  <si>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</si>
  <si>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</si>
  <si>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</si>
  <si>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</si>
  <si>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</si>
  <si>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</si>
  <si>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</si>
  <si>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</si>
  <si>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</si>
  <si>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</si>
  <si>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</si>
  <si>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</si>
  <si>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</si>
  <si>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</si>
  <si>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</si>
  <si>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</si>
  <si>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</si>
  <si>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</si>
  <si>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</si>
  <si>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</si>
  <si>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</si>
  <si>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</si>
  <si>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</si>
  <si>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</si>
  <si>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</si>
  <si>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</si>
  <si>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</si>
  <si>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</si>
  <si>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</si>
  <si>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</si>
  <si>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</si>
  <si>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</si>
  <si>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</si>
  <si>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</si>
  <si>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</si>
  <si>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羽村市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</si>
  <si>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</si>
  <si>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</si>
  <si>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</si>
  <si>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</si>
  <si>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</si>
  <si>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</si>
  <si>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</si>
  <si>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</si>
  <si>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</si>
  <si>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</si>
  <si>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</si>
  <si>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</si>
  <si>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については、管渠の多くは、昭和50年代に整備されており、布設から40年以上が経過し、老朽化が進んでいる。このため、効率的な整備と適切な維持管理を行うために、点検調査や工事等の予防保全対応のための計画を作成してきた。
　当市は、この計画に基づき、汚水管をテレビカメラにより点検、調査し不良個所の内面補修工事を実施することで、汚水管の長寿命化を図っている。</t>
    <rPh sb="2" eb="4">
      <t>カンキョ</t>
    </rPh>
    <rPh sb="4" eb="6">
      <t>カイゼン</t>
    </rPh>
    <rPh sb="6" eb="7">
      <t>リツ</t>
    </rPh>
    <rPh sb="13" eb="15">
      <t>カンキョ</t>
    </rPh>
    <rPh sb="16" eb="17">
      <t>オオ</t>
    </rPh>
    <rPh sb="20" eb="22">
      <t>ショウワ</t>
    </rPh>
    <rPh sb="24" eb="26">
      <t>ネンダイ</t>
    </rPh>
    <rPh sb="27" eb="29">
      <t>セイビ</t>
    </rPh>
    <rPh sb="35" eb="37">
      <t>フセツ</t>
    </rPh>
    <rPh sb="41" eb="44">
      <t>ネンイジョウ</t>
    </rPh>
    <rPh sb="45" eb="47">
      <t>ケイカ</t>
    </rPh>
    <rPh sb="49" eb="52">
      <t>ロウキュウカ</t>
    </rPh>
    <rPh sb="53" eb="54">
      <t>スス</t>
    </rPh>
    <rPh sb="64" eb="67">
      <t>コウリツテキ</t>
    </rPh>
    <rPh sb="68" eb="70">
      <t>セイビ</t>
    </rPh>
    <rPh sb="71" eb="73">
      <t>テキセツ</t>
    </rPh>
    <rPh sb="74" eb="76">
      <t>イジ</t>
    </rPh>
    <rPh sb="76" eb="78">
      <t>カンリ</t>
    </rPh>
    <rPh sb="79" eb="80">
      <t>オコナ</t>
    </rPh>
    <rPh sb="85" eb="87">
      <t>テンケン</t>
    </rPh>
    <rPh sb="87" eb="89">
      <t>チョウサ</t>
    </rPh>
    <rPh sb="90" eb="92">
      <t>コウジ</t>
    </rPh>
    <rPh sb="92" eb="93">
      <t>トウ</t>
    </rPh>
    <rPh sb="94" eb="96">
      <t>ヨボウ</t>
    </rPh>
    <rPh sb="96" eb="98">
      <t>ホゼン</t>
    </rPh>
    <rPh sb="98" eb="100">
      <t>タイオウ</t>
    </rPh>
    <rPh sb="104" eb="106">
      <t>ケイカク</t>
    </rPh>
    <rPh sb="107" eb="109">
      <t>サクセイ</t>
    </rPh>
    <rPh sb="116" eb="118">
      <t>トウシ</t>
    </rPh>
    <rPh sb="122" eb="124">
      <t>ケイカク</t>
    </rPh>
    <rPh sb="125" eb="126">
      <t>モト</t>
    </rPh>
    <rPh sb="129" eb="131">
      <t>オスイ</t>
    </rPh>
    <rPh sb="131" eb="132">
      <t>カン</t>
    </rPh>
    <rPh sb="142" eb="144">
      <t>テンケン</t>
    </rPh>
    <rPh sb="145" eb="147">
      <t>チョウサ</t>
    </rPh>
    <rPh sb="148" eb="150">
      <t>フリョウ</t>
    </rPh>
    <rPh sb="150" eb="152">
      <t>カショ</t>
    </rPh>
    <rPh sb="153" eb="155">
      <t>ナイメン</t>
    </rPh>
    <rPh sb="155" eb="157">
      <t>ホシュウ</t>
    </rPh>
    <rPh sb="157" eb="159">
      <t>コウジ</t>
    </rPh>
    <rPh sb="160" eb="162">
      <t>ジッシ</t>
    </rPh>
    <rPh sb="168" eb="170">
      <t>オスイ</t>
    </rPh>
    <rPh sb="170" eb="171">
      <t>カン</t>
    </rPh>
    <rPh sb="172" eb="176">
      <t>チョウジュミョウカ</t>
    </rPh>
    <rPh sb="177" eb="178">
      <t>ハカ</t>
    </rPh>
    <phoneticPr fontId="4"/>
  </si>
  <si>
    <t>　①収益的収支比率は、減少傾向にあり、今後の事業運営に注視するとともに平成32年度からの地方公営企業法適用に向けて移行準備を遂行していく。
　④企業債残高対事業規模比率は、平成25年度以降減少傾向にあり、類似団体の平均値より低くなっている。これは、市債償還費用がピークを過ぎたことから年々償還額が減少していることによるものである。
　平成29年度の⑤経費回収率は、下水道使用料の減収により100%を下回る状況となっている。今後も、汚水排水量の推移に注視し、適正な下水道使用料の確保について検討していく。
　⑥汚水処理原価は類似団体の平均値よりも下回っているが、今後も、汚水処理費の動向に注視していく。
　⑧水洗化率は、99.95%となっており、類似団体の平均値よりも高い数値となっている。これは、汚水処理が適切に行われていることを表している。</t>
    <rPh sb="2" eb="5">
      <t>シュウエキテキ</t>
    </rPh>
    <rPh sb="5" eb="7">
      <t>シュウシ</t>
    </rPh>
    <rPh sb="7" eb="9">
      <t>ヒリツ</t>
    </rPh>
    <rPh sb="11" eb="13">
      <t>ゲンショウ</t>
    </rPh>
    <rPh sb="13" eb="15">
      <t>ケイコウ</t>
    </rPh>
    <rPh sb="19" eb="21">
      <t>コンゴ</t>
    </rPh>
    <rPh sb="22" eb="24">
      <t>ジギョウ</t>
    </rPh>
    <rPh sb="24" eb="26">
      <t>ウンエイ</t>
    </rPh>
    <rPh sb="27" eb="29">
      <t>チュウシ</t>
    </rPh>
    <rPh sb="35" eb="37">
      <t>ヘイセイ</t>
    </rPh>
    <rPh sb="39" eb="41">
      <t>ネンド</t>
    </rPh>
    <rPh sb="44" eb="46">
      <t>チホウ</t>
    </rPh>
    <rPh sb="46" eb="48">
      <t>コウエイ</t>
    </rPh>
    <rPh sb="48" eb="50">
      <t>キギョウ</t>
    </rPh>
    <rPh sb="50" eb="51">
      <t>ホウ</t>
    </rPh>
    <rPh sb="51" eb="53">
      <t>テキヨウ</t>
    </rPh>
    <rPh sb="54" eb="55">
      <t>ム</t>
    </rPh>
    <rPh sb="57" eb="59">
      <t>イコウ</t>
    </rPh>
    <rPh sb="59" eb="61">
      <t>ジュンビ</t>
    </rPh>
    <rPh sb="62" eb="64">
      <t>スイコウ</t>
    </rPh>
    <rPh sb="72" eb="74">
      <t>キギョウ</t>
    </rPh>
    <rPh sb="74" eb="75">
      <t>サイ</t>
    </rPh>
    <rPh sb="75" eb="77">
      <t>ザンダカ</t>
    </rPh>
    <rPh sb="77" eb="78">
      <t>タイ</t>
    </rPh>
    <rPh sb="78" eb="80">
      <t>ジギョウ</t>
    </rPh>
    <rPh sb="80" eb="82">
      <t>キボ</t>
    </rPh>
    <rPh sb="82" eb="84">
      <t>ヒリツ</t>
    </rPh>
    <rPh sb="86" eb="88">
      <t>ヘイセイ</t>
    </rPh>
    <rPh sb="90" eb="92">
      <t>ネンド</t>
    </rPh>
    <rPh sb="92" eb="94">
      <t>イコウ</t>
    </rPh>
    <rPh sb="94" eb="96">
      <t>ゲンショウ</t>
    </rPh>
    <rPh sb="96" eb="98">
      <t>ケイコウ</t>
    </rPh>
    <rPh sb="102" eb="104">
      <t>ルイジ</t>
    </rPh>
    <rPh sb="104" eb="106">
      <t>ダンタイ</t>
    </rPh>
    <rPh sb="107" eb="110">
      <t>ヘイキンチ</t>
    </rPh>
    <rPh sb="112" eb="113">
      <t>ヒク</t>
    </rPh>
    <rPh sb="124" eb="126">
      <t>シサイ</t>
    </rPh>
    <rPh sb="126" eb="128">
      <t>ショウカン</t>
    </rPh>
    <rPh sb="128" eb="130">
      <t>ヒヨウ</t>
    </rPh>
    <rPh sb="135" eb="136">
      <t>ス</t>
    </rPh>
    <rPh sb="142" eb="144">
      <t>ネンネン</t>
    </rPh>
    <rPh sb="144" eb="146">
      <t>ショウカン</t>
    </rPh>
    <rPh sb="146" eb="147">
      <t>ガク</t>
    </rPh>
    <rPh sb="148" eb="150">
      <t>ゲンショウ</t>
    </rPh>
    <rPh sb="167" eb="169">
      <t>ヘイセイ</t>
    </rPh>
    <rPh sb="171" eb="173">
      <t>ネンド</t>
    </rPh>
    <rPh sb="175" eb="177">
      <t>ケイヒ</t>
    </rPh>
    <rPh sb="177" eb="179">
      <t>カイシュウ</t>
    </rPh>
    <rPh sb="179" eb="180">
      <t>リツ</t>
    </rPh>
    <rPh sb="182" eb="185">
      <t>ゲスイドウ</t>
    </rPh>
    <rPh sb="185" eb="188">
      <t>シヨウリョウ</t>
    </rPh>
    <rPh sb="189" eb="191">
      <t>ゲンシュウ</t>
    </rPh>
    <rPh sb="199" eb="201">
      <t>シタマワ</t>
    </rPh>
    <rPh sb="202" eb="204">
      <t>ジョウキョウ</t>
    </rPh>
    <rPh sb="211" eb="213">
      <t>コンゴ</t>
    </rPh>
    <rPh sb="215" eb="217">
      <t>オスイ</t>
    </rPh>
    <rPh sb="217" eb="219">
      <t>ハイスイ</t>
    </rPh>
    <rPh sb="219" eb="220">
      <t>リョウ</t>
    </rPh>
    <rPh sb="221" eb="223">
      <t>スイイ</t>
    </rPh>
    <rPh sb="224" eb="226">
      <t>チュウシ</t>
    </rPh>
    <rPh sb="228" eb="230">
      <t>テキセイ</t>
    </rPh>
    <rPh sb="231" eb="234">
      <t>ゲスイドウ</t>
    </rPh>
    <rPh sb="234" eb="237">
      <t>シヨウリョウ</t>
    </rPh>
    <rPh sb="238" eb="240">
      <t>カクホ</t>
    </rPh>
    <rPh sb="244" eb="246">
      <t>ケントウ</t>
    </rPh>
    <rPh sb="254" eb="256">
      <t>オスイ</t>
    </rPh>
    <rPh sb="256" eb="258">
      <t>ショリ</t>
    </rPh>
    <rPh sb="258" eb="260">
      <t>ゲンカ</t>
    </rPh>
    <rPh sb="261" eb="263">
      <t>ルイジ</t>
    </rPh>
    <rPh sb="263" eb="265">
      <t>ダンタイ</t>
    </rPh>
    <rPh sb="266" eb="269">
      <t>ヘイキンチ</t>
    </rPh>
    <rPh sb="272" eb="274">
      <t>シタマワ</t>
    </rPh>
    <rPh sb="280" eb="282">
      <t>コンゴ</t>
    </rPh>
    <rPh sb="284" eb="286">
      <t>オスイ</t>
    </rPh>
    <rPh sb="286" eb="288">
      <t>ショリ</t>
    </rPh>
    <rPh sb="288" eb="289">
      <t>ヒ</t>
    </rPh>
    <rPh sb="290" eb="292">
      <t>ドウコウ</t>
    </rPh>
    <rPh sb="293" eb="295">
      <t>チュウシ</t>
    </rPh>
    <rPh sb="303" eb="306">
      <t>スイセンカ</t>
    </rPh>
    <rPh sb="306" eb="307">
      <t>リツ</t>
    </rPh>
    <rPh sb="322" eb="324">
      <t>ルイジ</t>
    </rPh>
    <rPh sb="324" eb="326">
      <t>ダンタイ</t>
    </rPh>
    <rPh sb="327" eb="330">
      <t>ヘイキンチ</t>
    </rPh>
    <rPh sb="333" eb="334">
      <t>タカ</t>
    </rPh>
    <rPh sb="335" eb="337">
      <t>スウチ</t>
    </rPh>
    <rPh sb="348" eb="350">
      <t>オスイ</t>
    </rPh>
    <rPh sb="350" eb="352">
      <t>ショリ</t>
    </rPh>
    <rPh sb="353" eb="355">
      <t>テキセツ</t>
    </rPh>
    <rPh sb="356" eb="357">
      <t>オコナ</t>
    </rPh>
    <rPh sb="365" eb="366">
      <t>アラワ</t>
    </rPh>
    <phoneticPr fontId="4"/>
  </si>
  <si>
    <t>　下水道使用料収入については、大口使用者の動向や、人口減少、節水型社会への移行などの要因により、減少傾向となっており、料金体系の具体的な検討が必要となってきている。当市の普及率は99.60%であることから、今後、下水道使用料の伸びは見込めないが、引き続き大口使用者の動向を注視していく。
　一方、今後は管渠の老朽化に伴う内面補修工事などの増加が予想され、この費用の財源を確保していくことが不可欠となってくる。
　下水道の拡張整備期からすでに維持管理の時期となり、これまで以上に事業の計画的で効率的な実施とともに、適正な施設整備や工事コストの縮減に努め、安定的な事業運営を図る必要があることから、当市は、平成32年4月1日の地方公営企業法全部適用に向けて準備を進めているところであり、また、平成31年度には下水道ストックマネジメント計画の策定に着手することとしており、一層の経営の健全化に取り組んでいく。</t>
    <rPh sb="1" eb="4">
      <t>ゲスイドウ</t>
    </rPh>
    <rPh sb="4" eb="7">
      <t>シヨウリョウ</t>
    </rPh>
    <rPh sb="7" eb="9">
      <t>シュウニュウ</t>
    </rPh>
    <rPh sb="15" eb="17">
      <t>オオグチ</t>
    </rPh>
    <rPh sb="17" eb="20">
      <t>シヨウシャ</t>
    </rPh>
    <rPh sb="21" eb="23">
      <t>ドウコウ</t>
    </rPh>
    <rPh sb="25" eb="27">
      <t>ジンコウ</t>
    </rPh>
    <rPh sb="27" eb="29">
      <t>ゲンショウ</t>
    </rPh>
    <rPh sb="30" eb="33">
      <t>セッスイガタ</t>
    </rPh>
    <rPh sb="33" eb="35">
      <t>シャカイ</t>
    </rPh>
    <rPh sb="37" eb="39">
      <t>イコウ</t>
    </rPh>
    <rPh sb="42" eb="44">
      <t>ヨウイン</t>
    </rPh>
    <rPh sb="48" eb="50">
      <t>ゲンショウ</t>
    </rPh>
    <rPh sb="50" eb="52">
      <t>ケイコウ</t>
    </rPh>
    <rPh sb="59" eb="61">
      <t>リョウキン</t>
    </rPh>
    <rPh sb="61" eb="63">
      <t>タイケイ</t>
    </rPh>
    <rPh sb="64" eb="67">
      <t>グタイテキ</t>
    </rPh>
    <rPh sb="68" eb="70">
      <t>ケントウ</t>
    </rPh>
    <rPh sb="71" eb="73">
      <t>ヒツヨウ</t>
    </rPh>
    <rPh sb="82" eb="84">
      <t>トウシ</t>
    </rPh>
    <rPh sb="85" eb="87">
      <t>フキュウ</t>
    </rPh>
    <rPh sb="87" eb="88">
      <t>リツ</t>
    </rPh>
    <rPh sb="103" eb="105">
      <t>コンゴ</t>
    </rPh>
    <rPh sb="106" eb="112">
      <t>ゲスイドウシヨウリョウ</t>
    </rPh>
    <rPh sb="113" eb="114">
      <t>ノ</t>
    </rPh>
    <rPh sb="116" eb="118">
      <t>ミコ</t>
    </rPh>
    <rPh sb="123" eb="124">
      <t>ヒ</t>
    </rPh>
    <rPh sb="125" eb="126">
      <t>ツヅ</t>
    </rPh>
    <rPh sb="127" eb="129">
      <t>オオクチ</t>
    </rPh>
    <rPh sb="129" eb="132">
      <t>シヨウシャ</t>
    </rPh>
    <rPh sb="133" eb="135">
      <t>ドウコウ</t>
    </rPh>
    <rPh sb="136" eb="138">
      <t>チュウシ</t>
    </rPh>
    <rPh sb="145" eb="147">
      <t>イッポウ</t>
    </rPh>
    <rPh sb="148" eb="150">
      <t>コンゴ</t>
    </rPh>
    <rPh sb="151" eb="153">
      <t>カンキョ</t>
    </rPh>
    <rPh sb="154" eb="157">
      <t>ロウキュウカ</t>
    </rPh>
    <rPh sb="158" eb="159">
      <t>トモナ</t>
    </rPh>
    <rPh sb="160" eb="162">
      <t>ナイメン</t>
    </rPh>
    <rPh sb="162" eb="164">
      <t>ホシュウ</t>
    </rPh>
    <rPh sb="164" eb="166">
      <t>コウジ</t>
    </rPh>
    <rPh sb="169" eb="171">
      <t>ゾウカ</t>
    </rPh>
    <rPh sb="172" eb="174">
      <t>ヨソウ</t>
    </rPh>
    <rPh sb="179" eb="181">
      <t>ヒヨウ</t>
    </rPh>
    <rPh sb="182" eb="184">
      <t>ザイゲン</t>
    </rPh>
    <rPh sb="185" eb="187">
      <t>カクホ</t>
    </rPh>
    <rPh sb="194" eb="197">
      <t>フカケツ</t>
    </rPh>
    <rPh sb="206" eb="209">
      <t>ゲスイドウ</t>
    </rPh>
    <rPh sb="220" eb="222">
      <t>イジ</t>
    </rPh>
    <rPh sb="222" eb="224">
      <t>カンリ</t>
    </rPh>
    <rPh sb="225" eb="227">
      <t>ジキ</t>
    </rPh>
    <rPh sb="235" eb="237">
      <t>イジョウ</t>
    </rPh>
    <rPh sb="238" eb="240">
      <t>ジギョウ</t>
    </rPh>
    <rPh sb="241" eb="244">
      <t>ケイカクテキ</t>
    </rPh>
    <rPh sb="245" eb="248">
      <t>コウリツテキ</t>
    </rPh>
    <rPh sb="249" eb="251">
      <t>ジッシ</t>
    </rPh>
    <rPh sb="256" eb="258">
      <t>テキセイ</t>
    </rPh>
    <rPh sb="259" eb="261">
      <t>シセツ</t>
    </rPh>
    <rPh sb="261" eb="263">
      <t>セイビ</t>
    </rPh>
    <rPh sb="264" eb="266">
      <t>コウジ</t>
    </rPh>
    <rPh sb="270" eb="272">
      <t>シュクゲン</t>
    </rPh>
    <rPh sb="273" eb="274">
      <t>ツト</t>
    </rPh>
    <rPh sb="276" eb="279">
      <t>アンテイテキ</t>
    </rPh>
    <rPh sb="280" eb="282">
      <t>ジギョウ</t>
    </rPh>
    <rPh sb="282" eb="284">
      <t>ウンエイ</t>
    </rPh>
    <rPh sb="285" eb="286">
      <t>ハカ</t>
    </rPh>
    <rPh sb="287" eb="289">
      <t>ヒツヨウ</t>
    </rPh>
    <rPh sb="297" eb="299">
      <t>トウシ</t>
    </rPh>
    <rPh sb="301" eb="303">
      <t>ヘイセイ</t>
    </rPh>
    <rPh sb="305" eb="306">
      <t>ネン</t>
    </rPh>
    <rPh sb="307" eb="308">
      <t>ガツ</t>
    </rPh>
    <rPh sb="309" eb="310">
      <t>ヒ</t>
    </rPh>
    <rPh sb="311" eb="313">
      <t>チホウ</t>
    </rPh>
    <rPh sb="313" eb="315">
      <t>コウエイ</t>
    </rPh>
    <rPh sb="315" eb="317">
      <t>キギョウ</t>
    </rPh>
    <rPh sb="317" eb="318">
      <t>ホウ</t>
    </rPh>
    <rPh sb="318" eb="320">
      <t>ゼンブ</t>
    </rPh>
    <rPh sb="383" eb="385">
      <t>イッソウ</t>
    </rPh>
    <rPh sb="393" eb="394">
      <t>ト</t>
    </rPh>
    <rPh sb="395" eb="39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</si>
</sst>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6D-4D2F-9D23-08FBBBA547E2}"/>
            </c:ext>
          </c:extLst>
        </c:ser>
        <c:dLbls>
          <c:showLegendKey val="0"/>
          <c:showVal val="0"/>
          <c:showCatName val="0"/>
          <c:showSerName val="0"/>
          <c:showPercent val="0"/>
          <c:showBubbleSize val="0"/>
        </c:dLbls>
        <c:gapWidth val="150"/>
        <c:axId val="90167552"/>
        <c:axId val="9449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c:ext xmlns:c16="http://schemas.microsoft.com/office/drawing/2014/chart" uri="{C3380CC4-5D6E-409C-BE32-E72D297353CC}">
              <c16:uniqueId val="{00000001-4C6D-4D2F-9D23-08FBBBA547E2}"/>
            </c:ext>
          </c:extLst>
        </c:ser>
        <c:dLbls>
          <c:showLegendKey val="0"/>
          <c:showVal val="0"/>
          <c:showCatName val="0"/>
          <c:showSerName val="0"/>
          <c:showPercent val="0"/>
          <c:showBubbleSize val="0"/>
        </c:dLbls>
        <c:marker val="1"/>
        <c:smooth val="0"/>
        <c:axId val="90167552"/>
        <c:axId val="94491008"/>
      </c:lineChart>
      <c:dateAx>
        <c:axId val="90167552"/>
        <c:scaling>
          <c:orientation val="minMax"/>
        </c:scaling>
        <c:delete val="1"/>
        <c:axPos val="b"/>
        <c:numFmt formatCode="ge" sourceLinked="1"/>
        <c:majorTickMark val="none"/>
        <c:minorTickMark val="none"/>
        <c:tickLblPos val="none"/>
        <c:crossAx val="94491008"/>
        <c:crosses val="autoZero"/>
        <c:auto val="1"/>
        <c:lblOffset val="100"/>
        <c:baseTimeUnit val="years"/>
      </c:dateAx>
      <c:valAx>
        <c:axId val="944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c:v>
                </c:pt>
                <c:pt idx="1">
                  <c:v>104.75</c:v>
                </c:pt>
                <c:pt idx="2">
                  <c:v>101</c:v>
                </c:pt>
                <c:pt idx="3">
                  <c:v>99.97</c:v>
                </c:pt>
                <c:pt idx="4">
                  <c:v>96.61</c:v>
                </c:pt>
              </c:numCache>
            </c:numRef>
          </c:val>
          <c:extLst>
            <c:ext xmlns:c16="http://schemas.microsoft.com/office/drawing/2014/chart" uri="{C3380CC4-5D6E-409C-BE32-E72D297353CC}">
              <c16:uniqueId val="{00000000-506E-4168-8B55-BA27D2F0F133}"/>
            </c:ext>
          </c:extLst>
        </c:ser>
        <c:dLbls>
          <c:showLegendKey val="0"/>
          <c:showVal val="0"/>
          <c:showCatName val="0"/>
          <c:showSerName val="0"/>
          <c:showPercent val="0"/>
          <c:showBubbleSize val="0"/>
        </c:dLbls>
        <c:gapWidth val="150"/>
        <c:axId val="96422528"/>
        <c:axId val="9667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6E-4168-8B55-BA27D2F0F133}"/>
            </c:ext>
          </c:extLst>
        </c:ser>
        <c:dLbls>
          <c:showLegendKey val="0"/>
          <c:showVal val="0"/>
          <c:showCatName val="0"/>
          <c:showSerName val="0"/>
          <c:showPercent val="0"/>
          <c:showBubbleSize val="0"/>
        </c:dLbls>
        <c:marker val="1"/>
        <c:smooth val="0"/>
        <c:axId val="96422528"/>
        <c:axId val="96674944"/>
      </c:lineChart>
      <c:dateAx>
        <c:axId val="96422528"/>
        <c:scaling>
          <c:orientation val="minMax"/>
        </c:scaling>
        <c:delete val="1"/>
        <c:axPos val="b"/>
        <c:numFmt formatCode="ge" sourceLinked="1"/>
        <c:majorTickMark val="none"/>
        <c:minorTickMark val="none"/>
        <c:tickLblPos val="none"/>
        <c:crossAx val="96674944"/>
        <c:crosses val="autoZero"/>
        <c:auto val="1"/>
        <c:lblOffset val="100"/>
        <c:baseTimeUnit val="years"/>
      </c:dateAx>
      <c:valAx>
        <c:axId val="966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74-433E-86A9-54C2801DB324}"/>
            </c:ext>
          </c:extLst>
        </c:ser>
        <c:dLbls>
          <c:showLegendKey val="0"/>
          <c:showVal val="0"/>
          <c:showCatName val="0"/>
          <c:showSerName val="0"/>
          <c:showPercent val="0"/>
          <c:showBubbleSize val="0"/>
        </c:dLbls>
        <c:gapWidth val="150"/>
        <c:axId val="108364544"/>
        <c:axId val="1083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74-433E-86A9-54C2801DB324}"/>
            </c:ext>
          </c:extLst>
        </c:ser>
        <c:dLbls>
          <c:showLegendKey val="0"/>
          <c:showVal val="0"/>
          <c:showCatName val="0"/>
          <c:showSerName val="0"/>
          <c:showPercent val="0"/>
          <c:showBubbleSize val="0"/>
        </c:dLbls>
        <c:marker val="1"/>
        <c:smooth val="0"/>
        <c:axId val="108364544"/>
        <c:axId val="108366848"/>
      </c:lineChart>
      <c:dateAx>
        <c:axId val="108364544"/>
        <c:scaling>
          <c:orientation val="minMax"/>
        </c:scaling>
        <c:delete val="1"/>
        <c:axPos val="b"/>
        <c:numFmt formatCode="ge" sourceLinked="1"/>
        <c:majorTickMark val="none"/>
        <c:minorTickMark val="none"/>
        <c:tickLblPos val="none"/>
        <c:crossAx val="108366848"/>
        <c:crosses val="autoZero"/>
        <c:auto val="1"/>
        <c:lblOffset val="100"/>
        <c:baseTimeUnit val="years"/>
      </c:dateAx>
      <c:valAx>
        <c:axId val="1083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13-4C0C-B08D-A9D040F8287E}"/>
            </c:ext>
          </c:extLst>
        </c:ser>
        <c:dLbls>
          <c:showLegendKey val="0"/>
          <c:showVal val="0"/>
          <c:showCatName val="0"/>
          <c:showSerName val="0"/>
          <c:showPercent val="0"/>
          <c:showBubbleSize val="0"/>
        </c:dLbls>
        <c:gapWidth val="150"/>
        <c:axId val="46647936"/>
        <c:axId val="470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13-4C0C-B08D-A9D040F8287E}"/>
            </c:ext>
          </c:extLst>
        </c:ser>
        <c:dLbls>
          <c:showLegendKey val="0"/>
          <c:showVal val="0"/>
          <c:showCatName val="0"/>
          <c:showSerName val="0"/>
          <c:showPercent val="0"/>
          <c:showBubbleSize val="0"/>
        </c:dLbls>
        <c:marker val="1"/>
        <c:smooth val="0"/>
        <c:axId val="46647936"/>
        <c:axId val="47088384"/>
      </c:lineChart>
      <c:dateAx>
        <c:axId val="46647936"/>
        <c:scaling>
          <c:orientation val="minMax"/>
        </c:scaling>
        <c:delete val="1"/>
        <c:axPos val="b"/>
        <c:numFmt formatCode="ge" sourceLinked="1"/>
        <c:majorTickMark val="none"/>
        <c:minorTickMark val="none"/>
        <c:tickLblPos val="none"/>
        <c:crossAx val="47088384"/>
        <c:crosses val="autoZero"/>
        <c:auto val="1"/>
        <c:lblOffset val="100"/>
        <c:baseTimeUnit val="years"/>
      </c:dateAx>
      <c:valAx>
        <c:axId val="470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F5-417D-84C1-1759030ACE68}"/>
            </c:ext>
          </c:extLst>
        </c:ser>
        <c:dLbls>
          <c:showLegendKey val="0"/>
          <c:showVal val="0"/>
          <c:showCatName val="0"/>
          <c:showSerName val="0"/>
          <c:showPercent val="0"/>
          <c:showBubbleSize val="0"/>
        </c:dLbls>
        <c:gapWidth val="150"/>
        <c:axId val="48217088"/>
        <c:axId val="815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F5-417D-84C1-1759030ACE68}"/>
            </c:ext>
          </c:extLst>
        </c:ser>
        <c:dLbls>
          <c:showLegendKey val="0"/>
          <c:showVal val="0"/>
          <c:showCatName val="0"/>
          <c:showSerName val="0"/>
          <c:showPercent val="0"/>
          <c:showBubbleSize val="0"/>
        </c:dLbls>
        <c:marker val="1"/>
        <c:smooth val="0"/>
        <c:axId val="48217088"/>
        <c:axId val="81593472"/>
      </c:lineChart>
      <c:dateAx>
        <c:axId val="48217088"/>
        <c:scaling>
          <c:orientation val="minMax"/>
        </c:scaling>
        <c:delete val="1"/>
        <c:axPos val="b"/>
        <c:numFmt formatCode="ge" sourceLinked="1"/>
        <c:majorTickMark val="none"/>
        <c:minorTickMark val="none"/>
        <c:tickLblPos val="none"/>
        <c:crossAx val="81593472"/>
        <c:crosses val="autoZero"/>
        <c:auto val="1"/>
        <c:lblOffset val="100"/>
        <c:baseTimeUnit val="years"/>
      </c:dateAx>
      <c:valAx>
        <c:axId val="815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F2-4F42-B684-1A3BCB04618A}"/>
            </c:ext>
          </c:extLst>
        </c:ser>
        <c:dLbls>
          <c:showLegendKey val="0"/>
          <c:showVal val="0"/>
          <c:showCatName val="0"/>
          <c:showSerName val="0"/>
          <c:showPercent val="0"/>
          <c:showBubbleSize val="0"/>
        </c:dLbls>
        <c:gapWidth val="150"/>
        <c:axId val="81616896"/>
        <c:axId val="816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F2-4F42-B684-1A3BCB04618A}"/>
            </c:ext>
          </c:extLst>
        </c:ser>
        <c:dLbls>
          <c:showLegendKey val="0"/>
          <c:showVal val="0"/>
          <c:showCatName val="0"/>
          <c:showSerName val="0"/>
          <c:showPercent val="0"/>
          <c:showBubbleSize val="0"/>
        </c:dLbls>
        <c:marker val="1"/>
        <c:smooth val="0"/>
        <c:axId val="81616896"/>
        <c:axId val="81618816"/>
      </c:lineChart>
      <c:dateAx>
        <c:axId val="81616896"/>
        <c:scaling>
          <c:orientation val="minMax"/>
        </c:scaling>
        <c:delete val="1"/>
        <c:axPos val="b"/>
        <c:numFmt formatCode="ge" sourceLinked="1"/>
        <c:majorTickMark val="none"/>
        <c:minorTickMark val="none"/>
        <c:tickLblPos val="none"/>
        <c:crossAx val="81618816"/>
        <c:crosses val="autoZero"/>
        <c:auto val="1"/>
        <c:lblOffset val="100"/>
        <c:baseTimeUnit val="years"/>
      </c:dateAx>
      <c:valAx>
        <c:axId val="816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315.02</c:v>
                </c:pt>
                <c:pt idx="1">
                  <c:v>262.07</c:v>
                </c:pt>
                <c:pt idx="2">
                  <c:v>216.23</c:v>
                </c:pt>
                <c:pt idx="3">
                  <c:v>187.41</c:v>
                </c:pt>
                <c:pt idx="4">
                  <c:v>184.69</c:v>
                </c:pt>
              </c:numCache>
            </c:numRef>
          </c:val>
          <c:extLst>
            <c:ext xmlns:c16="http://schemas.microsoft.com/office/drawing/2014/chart" uri="{C3380CC4-5D6E-409C-BE32-E72D297353CC}">
              <c16:uniqueId val="{00000000-2512-4991-A527-6DF6E4D63DAB}"/>
            </c:ext>
          </c:extLst>
        </c:ser>
        <c:dLbls>
          <c:showLegendKey val="0"/>
          <c:showVal val="0"/>
          <c:showCatName val="0"/>
          <c:showSerName val="0"/>
          <c:showPercent val="0"/>
          <c:showBubbleSize val="0"/>
        </c:dLbls>
        <c:gapWidth val="150"/>
        <c:axId val="81641856"/>
        <c:axId val="816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c:ext xmlns:c16="http://schemas.microsoft.com/office/drawing/2014/chart" uri="{C3380CC4-5D6E-409C-BE32-E72D297353CC}">
              <c16:uniqueId val="{00000001-2512-4991-A527-6DF6E4D63DAB}"/>
            </c:ext>
          </c:extLst>
        </c:ser>
        <c:dLbls>
          <c:showLegendKey val="0"/>
          <c:showVal val="0"/>
          <c:showCatName val="0"/>
          <c:showSerName val="0"/>
          <c:showPercent val="0"/>
          <c:showBubbleSize val="0"/>
        </c:dLbls>
        <c:marker val="1"/>
        <c:smooth val="0"/>
        <c:axId val="81641856"/>
        <c:axId val="81643776"/>
      </c:lineChart>
      <c:dateAx>
        <c:axId val="81641856"/>
        <c:scaling>
          <c:orientation val="minMax"/>
        </c:scaling>
        <c:delete val="1"/>
        <c:axPos val="b"/>
        <c:numFmt formatCode="ge" sourceLinked="1"/>
        <c:majorTickMark val="none"/>
        <c:minorTickMark val="none"/>
        <c:tickLblPos val="none"/>
        <c:crossAx val="81643776"/>
        <c:crosses val="autoZero"/>
        <c:auto val="1"/>
        <c:lblOffset val="100"/>
        <c:baseTimeUnit val="years"/>
      </c:dateAx>
      <c:valAx>
        <c:axId val="816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105.21</c:v>
                </c:pt>
                <c:pt idx="1">
                  <c:v>108.2</c:v>
                </c:pt>
                <c:pt idx="2">
                  <c:v>104.47</c:v>
                </c:pt>
                <c:pt idx="3">
                  <c:v>102.06</c:v>
                </c:pt>
                <c:pt idx="4">
                  <c:v>98.05</c:v>
                </c:pt>
              </c:numCache>
            </c:numRef>
          </c:val>
          <c:extLst>
            <c:ext xmlns:c16="http://schemas.microsoft.com/office/drawing/2014/chart" uri="{C3380CC4-5D6E-409C-BE32-E72D297353CC}">
              <c16:uniqueId val="{00000000-35E2-4BCB-A3F4-C2A92571D2C8}"/>
            </c:ext>
          </c:extLst>
        </c:ser>
        <c:dLbls>
          <c:showLegendKey val="0"/>
          <c:showVal val="0"/>
          <c:showCatName val="0"/>
          <c:showSerName val="0"/>
          <c:showPercent val="0"/>
          <c:showBubbleSize val="0"/>
        </c:dLbls>
        <c:gapWidth val="150"/>
        <c:axId val="85230336"/>
        <c:axId val="8523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c:ext xmlns:c16="http://schemas.microsoft.com/office/drawing/2014/chart" uri="{C3380CC4-5D6E-409C-BE32-E72D297353CC}">
              <c16:uniqueId val="{00000001-35E2-4BCB-A3F4-C2A92571D2C8}"/>
            </c:ext>
          </c:extLst>
        </c:ser>
        <c:dLbls>
          <c:showLegendKey val="0"/>
          <c:showVal val="0"/>
          <c:showCatName val="0"/>
          <c:showSerName val="0"/>
          <c:showPercent val="0"/>
          <c:showBubbleSize val="0"/>
        </c:dLbls>
        <c:marker val="1"/>
        <c:smooth val="0"/>
        <c:axId val="85230336"/>
        <c:axId val="85232256"/>
      </c:lineChart>
      <c:dateAx>
        <c:axId val="85230336"/>
        <c:scaling>
          <c:orientation val="minMax"/>
        </c:scaling>
        <c:delete val="1"/>
        <c:axPos val="b"/>
        <c:numFmt formatCode="ge" sourceLinked="1"/>
        <c:majorTickMark val="none"/>
        <c:minorTickMark val="none"/>
        <c:tickLblPos val="none"/>
        <c:crossAx val="85232256"/>
        <c:crosses val="autoZero"/>
        <c:auto val="1"/>
        <c:lblOffset val="100"/>
        <c:baseTimeUnit val="years"/>
      </c:dateAx>
      <c:valAx>
        <c:axId val="852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97.22</c:v>
                </c:pt>
                <c:pt idx="1">
                  <c:v>97.48</c:v>
                </c:pt>
                <c:pt idx="2">
                  <c:v>100.7</c:v>
                </c:pt>
                <c:pt idx="3">
                  <c:v>102.58</c:v>
                </c:pt>
                <c:pt idx="4">
                  <c:v>100.4</c:v>
                </c:pt>
              </c:numCache>
            </c:numRef>
          </c:val>
          <c:extLst>
            <c:ext xmlns:c16="http://schemas.microsoft.com/office/drawing/2014/chart" uri="{C3380CC4-5D6E-409C-BE32-E72D297353CC}">
              <c16:uniqueId val="{00000000-AD88-4125-AFCF-09E4E2F076A1}"/>
            </c:ext>
          </c:extLst>
        </c:ser>
        <c:dLbls>
          <c:showLegendKey val="0"/>
          <c:showVal val="0"/>
          <c:showCatName val="0"/>
          <c:showSerName val="0"/>
          <c:showPercent val="0"/>
          <c:showBubbleSize val="0"/>
        </c:dLbls>
        <c:gapWidth val="150"/>
        <c:axId val="85246720"/>
        <c:axId val="8524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c:ext xmlns:c16="http://schemas.microsoft.com/office/drawing/2014/chart" uri="{C3380CC4-5D6E-409C-BE32-E72D297353CC}">
              <c16:uniqueId val="{00000001-AD88-4125-AFCF-09E4E2F076A1}"/>
            </c:ext>
          </c:extLst>
        </c:ser>
        <c:dLbls>
          <c:showLegendKey val="0"/>
          <c:showVal val="0"/>
          <c:showCatName val="0"/>
          <c:showSerName val="0"/>
          <c:showPercent val="0"/>
          <c:showBubbleSize val="0"/>
        </c:dLbls>
        <c:marker val="1"/>
        <c:smooth val="0"/>
        <c:axId val="85246720"/>
        <c:axId val="85248640"/>
      </c:lineChart>
      <c:dateAx>
        <c:axId val="85246720"/>
        <c:scaling>
          <c:orientation val="minMax"/>
        </c:scaling>
        <c:delete val="1"/>
        <c:axPos val="b"/>
        <c:numFmt formatCode="ge" sourceLinked="1"/>
        <c:majorTickMark val="none"/>
        <c:minorTickMark val="none"/>
        <c:tickLblPos val="none"/>
        <c:crossAx val="85248640"/>
        <c:crosses val="autoZero"/>
        <c:auto val="1"/>
        <c:lblOffset val="100"/>
        <c:baseTimeUnit val="years"/>
      </c:dateAx>
      <c:valAx>
        <c:axId val="8524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59-416F-A5EE-90B6A1213F94}"/>
            </c:ext>
          </c:extLst>
        </c:ser>
        <c:dLbls>
          <c:showLegendKey val="0"/>
          <c:showVal val="0"/>
          <c:showCatName val="0"/>
          <c:showSerName val="0"/>
          <c:showPercent val="0"/>
          <c:showBubbleSize val="0"/>
        </c:dLbls>
        <c:gapWidth val="150"/>
        <c:axId val="85795968"/>
        <c:axId val="8579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c:ext xmlns:c16="http://schemas.microsoft.com/office/drawing/2014/chart" uri="{C3380CC4-5D6E-409C-BE32-E72D297353CC}">
              <c16:uniqueId val="{00000001-5359-416F-A5EE-90B6A1213F94}"/>
            </c:ext>
          </c:extLst>
        </c:ser>
        <c:dLbls>
          <c:showLegendKey val="0"/>
          <c:showVal val="0"/>
          <c:showCatName val="0"/>
          <c:showSerName val="0"/>
          <c:showPercent val="0"/>
          <c:showBubbleSize val="0"/>
        </c:dLbls>
        <c:marker val="1"/>
        <c:smooth val="0"/>
        <c:axId val="85795968"/>
        <c:axId val="85797888"/>
      </c:lineChart>
      <c:dateAx>
        <c:axId val="85795968"/>
        <c:scaling>
          <c:orientation val="minMax"/>
        </c:scaling>
        <c:delete val="1"/>
        <c:axPos val="b"/>
        <c:numFmt formatCode="ge" sourceLinked="1"/>
        <c:majorTickMark val="none"/>
        <c:minorTickMark val="none"/>
        <c:tickLblPos val="none"/>
        <c:crossAx val="85797888"/>
        <c:crosses val="autoZero"/>
        <c:auto val="1"/>
        <c:lblOffset val="100"/>
        <c:baseTimeUnit val="years"/>
      </c:dateAx>
      <c:valAx>
        <c:axId val="857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99.93</c:v>
                </c:pt>
                <c:pt idx="1">
                  <c:v>99.93</c:v>
                </c:pt>
                <c:pt idx="2">
                  <c:v>99.94</c:v>
                </c:pt>
                <c:pt idx="3">
                  <c:v>99.95</c:v>
                </c:pt>
                <c:pt idx="4">
                  <c:v>99.95</c:v>
                </c:pt>
              </c:numCache>
            </c:numRef>
          </c:val>
          <c:extLst>
            <c:ext xmlns:c16="http://schemas.microsoft.com/office/drawing/2014/chart" uri="{C3380CC4-5D6E-409C-BE32-E72D297353CC}">
              <c16:uniqueId val="{00000000-72C3-4CAB-B893-22042F627FB6}"/>
            </c:ext>
          </c:extLst>
        </c:ser>
        <c:dLbls>
          <c:showLegendKey val="0"/>
          <c:showVal val="0"/>
          <c:showCatName val="0"/>
          <c:showSerName val="0"/>
          <c:showPercent val="0"/>
          <c:showBubbleSize val="0"/>
        </c:dLbls>
        <c:gapWidth val="150"/>
        <c:axId val="85833216"/>
        <c:axId val="8583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c:ext xmlns:c16="http://schemas.microsoft.com/office/drawing/2014/chart" uri="{C3380CC4-5D6E-409C-BE32-E72D297353CC}">
              <c16:uniqueId val="{00000001-72C3-4CAB-B893-22042F627FB6}"/>
            </c:ext>
          </c:extLst>
        </c:ser>
        <c:dLbls>
          <c:showLegendKey val="0"/>
          <c:showVal val="0"/>
          <c:showCatName val="0"/>
          <c:showSerName val="0"/>
          <c:showPercent val="0"/>
          <c:showBubbleSize val="0"/>
        </c:dLbls>
        <c:marker val="1"/>
        <c:smooth val="0"/>
        <c:axId val="85833216"/>
        <c:axId val="85835136"/>
      </c:lineChart>
      <c:dateAx>
        <c:axId val="85833216"/>
        <c:scaling>
          <c:orientation val="minMax"/>
        </c:scaling>
        <c:delete val="1"/>
        <c:axPos val="b"/>
        <c:numFmt formatCode="ge" sourceLinked="1"/>
        <c:majorTickMark val="none"/>
        <c:minorTickMark val="none"/>
        <c:tickLblPos val="none"/>
        <c:crossAx val="85835136"/>
        <c:crosses val="autoZero"/>
        <c:auto val="1"/>
        <c:lblOffset val="100"/>
        <c:baseTimeUnit val="years"/>
      </c:dateAx>
      <c:valAx>
        <c:axId val="858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6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東京都　羽村市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Bc1</v>
      </c>
      <c r="X8" s="47"/>
      <c r="Y8" s="47"/>
      <c r="Z8" s="47"/>
      <c r="AA8" s="47"/>
      <c r="AB8" s="47"/>
      <c r="AC8" s="47"/>
      <c r="AD8" s="48" t="str">
        <f>データ!$M$6</f>
        <v>非設置</v>
      </c>
      <c r="AE8" s="48"/>
      <c r="AF8" s="48"/>
      <c r="AG8" s="48"/>
      <c r="AH8" s="48"/>
      <c r="AI8" s="48"/>
      <c r="AJ8" s="48"/>
      <c r="AK8" s="3"/>
      <c r="AL8" s="49">
        <f>データ!S6</f>
        <v>55870</v>
      </c>
      <c r="AM8" s="49"/>
      <c r="AN8" s="49"/>
      <c r="AO8" s="49"/>
      <c r="AP8" s="49"/>
      <c r="AQ8" s="49"/>
      <c r="AR8" s="49"/>
      <c r="AS8" s="49"/>
      <c r="AT8" s="44">
        <f>データ!T6</f>
        <v>9.9</v>
      </c>
      <c r="AU8" s="44"/>
      <c r="AV8" s="44"/>
      <c r="AW8" s="44"/>
      <c r="AX8" s="44"/>
      <c r="AY8" s="44"/>
      <c r="AZ8" s="44"/>
      <c r="BA8" s="44"/>
      <c r="BB8" s="44">
        <f>データ!U6</f>
        <v>5643.43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99.6</v>
      </c>
      <c r="Q10" s="44"/>
      <c r="R10" s="44"/>
      <c r="S10" s="44"/>
      <c r="T10" s="44"/>
      <c r="U10" s="44"/>
      <c r="V10" s="44"/>
      <c r="W10" s="44">
        <f>データ!Q6</f>
        <v>87.96</v>
      </c>
      <c r="X10" s="44"/>
      <c r="Y10" s="44"/>
      <c r="Z10" s="44"/>
      <c r="AA10" s="44"/>
      <c r="AB10" s="44"/>
      <c r="AC10" s="44"/>
      <c r="AD10" s="49">
        <f>データ!R6</f>
        <v>1157</v>
      </c>
      <c r="AE10" s="49"/>
      <c r="AF10" s="49"/>
      <c r="AG10" s="49"/>
      <c r="AH10" s="49"/>
      <c r="AI10" s="49"/>
      <c r="AJ10" s="49"/>
      <c r="AK10" s="2"/>
      <c r="AL10" s="49">
        <f>データ!V6</f>
        <v>55487</v>
      </c>
      <c r="AM10" s="49"/>
      <c r="AN10" s="49"/>
      <c r="AO10" s="49"/>
      <c r="AP10" s="49"/>
      <c r="AQ10" s="49"/>
      <c r="AR10" s="49"/>
      <c r="AS10" s="49"/>
      <c r="AT10" s="44">
        <f>データ!W6</f>
        <v>8.0299999999999994</v>
      </c>
      <c r="AU10" s="44"/>
      <c r="AV10" s="44"/>
      <c r="AW10" s="44"/>
      <c r="AX10" s="44"/>
      <c r="AY10" s="44"/>
      <c r="AZ10" s="44"/>
      <c r="BA10" s="44"/>
      <c r="BB10" s="44">
        <f>データ!X6</f>
        <v>6909.96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Knz9vlZflqegNIRXsJUzJ8sE4EteEwnYh8zqvVNn+1oQNRQ+Yj5+svyk1IsaPFlYFMB4XMm452Jtc6hbUh6qtg==" saltValue="0W7gCOu7NPSBKWID77e2g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132276</v>
      </c>
      <c r="D6" s="32">
        <f t="shared" si="3"/>
        <v>47</v>
      </c>
      <c r="E6" s="32">
        <f t="shared" si="3"/>
        <v>17</v>
      </c>
      <c r="F6" s="32">
        <f t="shared" si="3"/>
        <v>1</v>
      </c>
      <c r="G6" s="32">
        <f t="shared" si="3"/>
        <v>0</v>
      </c>
      <c r="H6" s="32" t="str">
        <f t="shared" si="3"/>
        <v>東京都　羽村市</v>
      </c>
      <c r="I6" s="32" t="str">
        <f t="shared" si="3"/>
        <v>法非適用</v>
      </c>
      <c r="J6" s="32" t="str">
        <f t="shared" si="3"/>
        <v>下水道事業</v>
      </c>
      <c r="K6" s="32" t="str">
        <f t="shared" si="3"/>
        <v>公共下水道</v>
      </c>
      <c r="L6" s="32" t="str">
        <f t="shared" si="3"/>
        <v>Bc1</v>
      </c>
      <c r="M6" s="32" t="str">
        <f t="shared" si="3"/>
        <v>非設置</v>
      </c>
      <c r="N6" s="33" t="str">
        <f t="shared" si="3"/>
        <v>-</v>
      </c>
      <c r="O6" s="33" t="str">
        <f t="shared" si="3"/>
        <v>該当数値なし</v>
      </c>
      <c r="P6" s="33">
        <f t="shared" si="3"/>
        <v>99.6</v>
      </c>
      <c r="Q6" s="33">
        <f t="shared" si="3"/>
        <v>87.96</v>
      </c>
      <c r="R6" s="33">
        <f t="shared" si="3"/>
        <v>1157</v>
      </c>
      <c r="S6" s="33">
        <f t="shared" si="3"/>
        <v>55870</v>
      </c>
      <c r="T6" s="33">
        <f t="shared" si="3"/>
        <v>9.9</v>
      </c>
      <c r="U6" s="33">
        <f t="shared" si="3"/>
        <v>5643.43</v>
      </c>
      <c r="V6" s="33">
        <f t="shared" si="3"/>
        <v>55487</v>
      </c>
      <c r="W6" s="33">
        <f t="shared" si="3"/>
        <v>8.0299999999999994</v>
      </c>
      <c r="X6" s="33">
        <f t="shared" si="3"/>
        <v>6909.96</v>
      </c>
      <c r="Y6" s="34">
        <f>IF(Y7="",NA(),Y7)</f>
        <v>101</v>
      </c>
      <c r="Z6" s="34">
        <f t="shared" ref="Z6:AH6" si="4">IF(Z7="",NA(),Z7)</f>
        <v>104.75</v>
      </c>
      <c r="AA6" s="34">
        <f t="shared" si="4"/>
        <v>101</v>
      </c>
      <c r="AB6" s="34">
        <f t="shared" si="4"/>
        <v>99.97</v>
      </c>
      <c r="AC6" s="34">
        <f t="shared" si="4"/>
        <v>96.61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315.02</v>
      </c>
      <c r="BG6" s="34">
        <f t="shared" ref="BG6:BO6" si="7">IF(BG7="",NA(),BG7)</f>
        <v>262.07</v>
      </c>
      <c r="BH6" s="34">
        <f t="shared" si="7"/>
        <v>216.23</v>
      </c>
      <c r="BI6" s="34">
        <f t="shared" si="7"/>
        <v>187.41</v>
      </c>
      <c r="BJ6" s="34">
        <f t="shared" si="7"/>
        <v>184.69</v>
      </c>
      <c r="BK6" s="34">
        <f t="shared" si="7"/>
        <v>660.23</v>
      </c>
      <c r="BL6" s="34">
        <f t="shared" si="7"/>
        <v>658.6</v>
      </c>
      <c r="BM6" s="34">
        <f t="shared" si="7"/>
        <v>664.04</v>
      </c>
      <c r="BN6" s="34">
        <f t="shared" si="7"/>
        <v>625.12</v>
      </c>
      <c r="BO6" s="34">
        <f t="shared" si="7"/>
        <v>610.16999999999996</v>
      </c>
      <c r="BP6" s="33" t="str">
        <f>IF(BP7="","",IF(BP7="-","【-】","【"&amp;SUBSTITUTE(TEXT(BP7,"#,##0.00"),"-","△")&amp;"】"))</f>
        <v>【707.33】</v>
      </c>
      <c r="BQ6" s="34">
        <f>IF(BQ7="",NA(),BQ7)</f>
        <v>105.21</v>
      </c>
      <c r="BR6" s="34">
        <f t="shared" ref="BR6:BZ6" si="8">IF(BR7="",NA(),BR7)</f>
        <v>108.2</v>
      </c>
      <c r="BS6" s="34">
        <f t="shared" si="8"/>
        <v>104.47</v>
      </c>
      <c r="BT6" s="34">
        <f t="shared" si="8"/>
        <v>102.06</v>
      </c>
      <c r="BU6" s="34">
        <f t="shared" si="8"/>
        <v>98.05</v>
      </c>
      <c r="BV6" s="34">
        <f t="shared" si="8"/>
        <v>88.7</v>
      </c>
      <c r="BW6" s="34">
        <f t="shared" si="8"/>
        <v>88.44</v>
      </c>
      <c r="BX6" s="34">
        <f t="shared" si="8"/>
        <v>86.2</v>
      </c>
      <c r="BY6" s="34">
        <f t="shared" si="8"/>
        <v>89.74</v>
      </c>
      <c r="BZ6" s="34">
        <f t="shared" si="8"/>
        <v>88.37</v>
      </c>
      <c r="CA6" s="33" t="str">
        <f>IF(CA7="","",IF(CA7="-","【-】","【"&amp;SUBSTITUTE(TEXT(CA7,"#,##0.00"),"-","△")&amp;"】"))</f>
        <v>【101.26】</v>
      </c>
      <c r="CB6" s="34">
        <f>IF(CB7="",NA(),CB7)</f>
        <v>97.22</v>
      </c>
      <c r="CC6" s="34">
        <f t="shared" ref="CC6:CK6" si="9">IF(CC7="",NA(),CC7)</f>
        <v>97.48</v>
      </c>
      <c r="CD6" s="34">
        <f t="shared" si="9"/>
        <v>100.7</v>
      </c>
      <c r="CE6" s="34">
        <f t="shared" si="9"/>
        <v>102.58</v>
      </c>
      <c r="CF6" s="34">
        <f t="shared" si="9"/>
        <v>100.4</v>
      </c>
      <c r="CG6" s="34">
        <f t="shared" si="9"/>
        <v>145.05000000000001</v>
      </c>
      <c r="CH6" s="34">
        <f t="shared" si="9"/>
        <v>147.15</v>
      </c>
      <c r="CI6" s="34">
        <f t="shared" si="9"/>
        <v>146.47999999999999</v>
      </c>
      <c r="CJ6" s="34">
        <f t="shared" si="9"/>
        <v>141.24</v>
      </c>
      <c r="CK6" s="34">
        <f t="shared" si="9"/>
        <v>143.05000000000001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62.03</v>
      </c>
      <c r="CS6" s="34">
        <f t="shared" si="10"/>
        <v>59.27</v>
      </c>
      <c r="CT6" s="34">
        <f t="shared" si="10"/>
        <v>62.64</v>
      </c>
      <c r="CU6" s="34">
        <f t="shared" si="10"/>
        <v>58.12</v>
      </c>
      <c r="CV6" s="34">
        <f t="shared" si="10"/>
        <v>58.83</v>
      </c>
      <c r="CW6" s="33" t="str">
        <f>IF(CW7="","",IF(CW7="-","【-】","【"&amp;SUBSTITUTE(TEXT(CW7,"#,##0.00"),"-","△")&amp;"】"))</f>
        <v>【60.13】</v>
      </c>
      <c r="CX6" s="34">
        <f>IF(CX7="",NA(),CX7)</f>
        <v>99.93</v>
      </c>
      <c r="CY6" s="34">
        <f t="shared" ref="CY6:DG6" si="11">IF(CY7="",NA(),CY7)</f>
        <v>99.93</v>
      </c>
      <c r="CZ6" s="34">
        <f t="shared" si="11"/>
        <v>99.94</v>
      </c>
      <c r="DA6" s="34">
        <f t="shared" si="11"/>
        <v>99.95</v>
      </c>
      <c r="DB6" s="34">
        <f t="shared" si="11"/>
        <v>99.95</v>
      </c>
      <c r="DC6" s="34">
        <f t="shared" si="11"/>
        <v>93.53</v>
      </c>
      <c r="DD6" s="34">
        <f t="shared" si="11"/>
        <v>92.82</v>
      </c>
      <c r="DE6" s="34">
        <f t="shared" si="11"/>
        <v>92.98</v>
      </c>
      <c r="DF6" s="34">
        <f t="shared" si="11"/>
        <v>93.07</v>
      </c>
      <c r="DG6" s="34">
        <f t="shared" si="11"/>
        <v>92.9</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7.0000000000000007E-2</v>
      </c>
      <c r="EL6" s="34">
        <f t="shared" si="14"/>
        <v>7.0000000000000007E-2</v>
      </c>
      <c r="EM6" s="34">
        <f t="shared" si="14"/>
        <v>0.1</v>
      </c>
      <c r="EN6" s="34">
        <f t="shared" si="14"/>
        <v>0.14000000000000001</v>
      </c>
      <c r="EO6" s="33" t="str">
        <f>IF(EO7="","",IF(EO7="-","【-】","【"&amp;SUBSTITUTE(TEXT(EO7,"#,##0.00"),"-","△")&amp;"】"))</f>
        <v>【0.23】</v>
      </c>
    </row>
    <row r="7" spans="1:145" s="35" customFormat="1" x14ac:dyDescent="0.15">
      <c r="A7" s="27"/>
      <c r="B7" s="36">
        <v>2017</v>
      </c>
      <c r="C7" s="36">
        <v>132276</v>
      </c>
      <c r="D7" s="36">
        <v>47</v>
      </c>
      <c r="E7" s="36">
        <v>17</v>
      </c>
      <c r="F7" s="36">
        <v>1</v>
      </c>
      <c r="G7" s="36">
        <v>0</v>
      </c>
      <c r="H7" s="36" t="s">
        <v>109</v>
      </c>
      <c r="I7" s="36" t="s">
        <v>110</v>
      </c>
      <c r="J7" s="36" t="s">
        <v>111</v>
      </c>
      <c r="K7" s="36" t="s">
        <v>112</v>
      </c>
      <c r="L7" s="36" t="s">
        <v>113</v>
      </c>
      <c r="M7" s="36" t="s">
        <v>114</v>
      </c>
      <c r="N7" s="37" t="s">
        <v>115</v>
      </c>
      <c r="O7" s="37" t="s">
        <v>116</v>
      </c>
      <c r="P7" s="37">
        <v>99.6</v>
      </c>
      <c r="Q7" s="37">
        <v>87.96</v>
      </c>
      <c r="R7" s="37">
        <v>1157</v>
      </c>
      <c r="S7" s="37">
        <v>55870</v>
      </c>
      <c r="T7" s="37">
        <v>9.9</v>
      </c>
      <c r="U7" s="37">
        <v>5643.43</v>
      </c>
      <c r="V7" s="37">
        <v>55487</v>
      </c>
      <c r="W7" s="37">
        <v>8.0299999999999994</v>
      </c>
      <c r="X7" s="37">
        <v>6909.96</v>
      </c>
      <c r="Y7" s="37">
        <v>101</v>
      </c>
      <c r="Z7" s="37">
        <v>104.75</v>
      </c>
      <c r="AA7" s="37">
        <v>101</v>
      </c>
      <c r="AB7" s="37">
        <v>99.97</v>
      </c>
      <c r="AC7" s="37">
        <v>96.61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315.02</v>
      </c>
      <c r="BG7" s="37">
        <v>262.07</v>
      </c>
      <c r="BH7" s="37">
        <v>216.23</v>
      </c>
      <c r="BI7" s="37">
        <v>187.41</v>
      </c>
      <c r="BJ7" s="37">
        <v>184.69</v>
      </c>
      <c r="BK7" s="37">
        <v>660.23</v>
      </c>
      <c r="BL7" s="37">
        <v>658.6</v>
      </c>
      <c r="BM7" s="37">
        <v>664.04</v>
      </c>
      <c r="BN7" s="37">
        <v>625.12</v>
      </c>
      <c r="BO7" s="37">
        <v>610.16999999999996</v>
      </c>
      <c r="BP7" s="37">
        <v>707.33</v>
      </c>
      <c r="BQ7" s="37">
        <v>105.21</v>
      </c>
      <c r="BR7" s="37">
        <v>108.2</v>
      </c>
      <c r="BS7" s="37">
        <v>104.47</v>
      </c>
      <c r="BT7" s="37">
        <v>102.06</v>
      </c>
      <c r="BU7" s="37">
        <v>98.05</v>
      </c>
      <c r="BV7" s="37">
        <v>88.7</v>
      </c>
      <c r="BW7" s="37">
        <v>88.44</v>
      </c>
      <c r="BX7" s="37">
        <v>86.2</v>
      </c>
      <c r="BY7" s="37">
        <v>89.74</v>
      </c>
      <c r="BZ7" s="37">
        <v>88.37</v>
      </c>
      <c r="CA7" s="37">
        <v>101.26</v>
      </c>
      <c r="CB7" s="37">
        <v>97.22</v>
      </c>
      <c r="CC7" s="37">
        <v>97.48</v>
      </c>
      <c r="CD7" s="37">
        <v>100.7</v>
      </c>
      <c r="CE7" s="37">
        <v>102.58</v>
      </c>
      <c r="CF7" s="37">
        <v>100.4</v>
      </c>
      <c r="CG7" s="37">
        <v>145.05000000000001</v>
      </c>
      <c r="CH7" s="37">
        <v>147.15</v>
      </c>
      <c r="CI7" s="37">
        <v>146.47999999999999</v>
      </c>
      <c r="CJ7" s="37">
        <v>141.24</v>
      </c>
      <c r="CK7" s="37">
        <v>143.05000000000001</v>
      </c>
      <c r="CL7" s="37">
        <v>136.38999999999999</v>
      </c>
      <c r="CM7" s="37" t="s">
        <v>115</v>
      </c>
      <c r="CN7" s="37" t="s">
        <v>115</v>
      </c>
      <c r="CO7" s="37" t="s">
        <v>115</v>
      </c>
      <c r="CP7" s="37" t="s">
        <v>115</v>
      </c>
      <c r="CQ7" s="37" t="s">
        <v>115</v>
      </c>
      <c r="CR7" s="37">
        <v>62.03</v>
      </c>
      <c r="CS7" s="37">
        <v>59.27</v>
      </c>
      <c r="CT7" s="37">
        <v>62.64</v>
      </c>
      <c r="CU7" s="37">
        <v>58.12</v>
      </c>
      <c r="CV7" s="37">
        <v>58.83</v>
      </c>
      <c r="CW7" s="37">
        <v>60.13</v>
      </c>
      <c r="CX7" s="37">
        <v>99.93</v>
      </c>
      <c r="CY7" s="37">
        <v>99.93</v>
      </c>
      <c r="CZ7" s="37">
        <v>99.94</v>
      </c>
      <c r="DA7" s="37">
        <v>99.95</v>
      </c>
      <c r="DB7" s="37">
        <v>99.95</v>
      </c>
      <c r="DC7" s="37">
        <v>93.53</v>
      </c>
      <c r="DD7" s="37">
        <v>92.82</v>
      </c>
      <c r="DE7" s="37">
        <v>92.98</v>
      </c>
      <c r="DF7" s="37">
        <v>93.07</v>
      </c>
      <c r="DG7" s="37">
        <v>92.9</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7.0000000000000007E-2</v>
      </c>
      <c r="EL7" s="37">
        <v>7.0000000000000007E-2</v>
      </c>
      <c r="EM7" s="37">
        <v>0.1</v>
      </c>
      <c r="EN7" s="37">
        <v>0.14000000000000001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454447</cp:lastModifiedBy>
  <cp:lastPrinted>2019-02-12T09:27:50Z</cp:lastPrinted>
  <dcterms:created xsi:type="dcterms:W3CDTF">2018-12-03T09:02:43Z</dcterms:created>
  <dcterms:modified xsi:type="dcterms:W3CDTF">2019-02-12T09:36:41Z</dcterms:modified>
  <cp:category/>
</cp:coreProperties>
</file>