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Fd3pr19R3F4BvoOQ8T3HpiAD7ozbknrQyFV1Vi8Su6thjQ/r+QqLK2BjTJ/+QQpACIriC7MAK/BXAotNMuSNg==" workbookSaltValue="LdbFOHm8p+c8rJfSyPEmaQ=="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<sst xmlns="http://schemas.openxmlformats.org/spreadsheetml/2006/main" xmlns:r="http://schemas.openxmlformats.org/officeDocument/2006/relationships" count="115" uniqueCount="115">
  <si>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</si>
  <si>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</si>
  <si>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</si>
  <si>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</si>
  <si>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</si>
  <si>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</si>
  <si>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</si>
  <si>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</si>
  <si>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</si>
  <si>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</si>
  <si>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</si>
  <si>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</si>
  <si>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</si>
  <si>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</si>
  <si>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</si>
  <si>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</si>
  <si>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</si>
  <si>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</si>
  <si>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</si>
  <si>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</si>
  <si>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</si>
  <si>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</si>
  <si>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</si>
  <si>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</si>
  <si>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</si>
  <si>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</si>
  <si>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</si>
  <si>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</si>
  <si>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</si>
  <si>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</si>
  <si>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</si>
  <si>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</si>
  <si>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</si>
  <si>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</si>
  <si>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</si>
  <si>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</si>
  <si>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</si>
  <si>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</si>
  <si>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</si>
  <si>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</si>
  <si>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</si>
  <si>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</si>
  <si>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</si>
  <si>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</si>
  <si>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</si>
  <si>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</si>
  <si>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</si>
  <si>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</si>
  <si>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</si>
  <si>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</si>
  <si>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</si>
  <si>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</si>
  <si>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</si>
  <si>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</si>
  <si>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</si>
  <si>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</si>
  <si>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</si>
  <si>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</si>
  <si>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</si>
  <si>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</si>
  <si>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</si>
  <si>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</si>
  <si>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</si>
  <si>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</si>
  <si>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</si>
  <si>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</si>
  <si>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</si>
  <si>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</si>
  <si>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</si>
  <si>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</si>
  <si>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</si>
  <si>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</si>
  <si>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</si>
  <si>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</si>
  <si>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</si>
  <si>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</si>
  <si>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</si>
  <si>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</si>
  <si>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</si>
  <si>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</si>
  <si>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</si>
  <si>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</si>
  <si>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</si>
  <si>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</si>
  <si>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</si>
  <si>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</si>
  <si>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</si>
  <si>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</si>
  <si>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 xml:space="preserve">① 経常収支比率の数値が100%を下回っていることから、収支バランスの均衡を目指した経営改善に取り組む必要がある。
② 累積欠損金比率の数値が発生していることから、0％となるよう収支バランスの均衡を目指した経営改善に取り組む必要がある。
③ 流動比率の数値が100%を下回っていることから、収支バランスの均衡を目指した経営改善に取り組む必要がある。
④ 企業債残高対事業規模比率は、類似団体の平均値より低くなっている。これは、企業債償還のピークが過ぎたことから年々残高が減少していることによるものである。
⑤ 経費回収率の数値が100%を下回っていることから、収支バランスの均衡を目指す中で、使用料の適正化と汚水処理費の縮減について検討していく。
⑥ 汚水処理原価は、類似団体の平均値よりも下回っているが、今後も汚水処理費の動向に注視していく。
⑧ 水洗化率の数値が、類似団体の平均値より高い数値となっている。これは汚水処理が適正に行われていることを表している。
</t>
    <rPh sb="2" eb="4">
      <t>ケイジョウ</t>
    </rPh>
    <rPh sb="4" eb="6">
      <t>シュウシ</t>
    </rPh>
    <rPh sb="6" eb="8">
      <t>ヒリツ</t>
    </rPh>
    <rPh sb="9" eb="11">
      <t>スウチ</t>
    </rPh>
    <rPh sb="17" eb="19">
      <t>シタマワ</t>
    </rPh>
    <rPh sb="42" eb="44">
      <t>ケイエイ</t>
    </rPh>
    <rPh sb="44" eb="46">
      <t>カイゼン</t>
    </rPh>
    <rPh sb="47" eb="48">
      <t>ト</t>
    </rPh>
    <rPh sb="49" eb="50">
      <t>ク</t>
    </rPh>
    <rPh sb="51" eb="53">
      <t>ヒツヨウ</t>
    </rPh>
    <rPh sb="61" eb="63">
      <t>ルイセキ</t>
    </rPh>
    <rPh sb="63" eb="65">
      <t>ケッソン</t>
    </rPh>
    <rPh sb="65" eb="66">
      <t>キン</t>
    </rPh>
    <rPh sb="66" eb="68">
      <t>ヒリツ</t>
    </rPh>
    <rPh sb="72" eb="74">
      <t>ハッセイ</t>
    </rPh>
    <rPh sb="123" eb="125">
      <t>リュウドウ</t>
    </rPh>
    <rPh sb="125" eb="127">
      <t>ヒリツ</t>
    </rPh>
    <rPh sb="128" eb="130">
      <t>スウチ</t>
    </rPh>
    <rPh sb="259" eb="261">
      <t>ケイヒ</t>
    </rPh>
    <rPh sb="261" eb="263">
      <t>カイシュウ</t>
    </rPh>
    <rPh sb="263" eb="264">
      <t>リツ</t>
    </rPh>
    <rPh sb="297" eb="298">
      <t>ナカ</t>
    </rPh>
    <rPh sb="300" eb="303">
      <t>シヨウリョウ</t>
    </rPh>
    <rPh sb="304" eb="307">
      <t>テキセイカ</t>
    </rPh>
    <rPh sb="308" eb="310">
      <t>オスイ</t>
    </rPh>
    <rPh sb="310" eb="312">
      <t>ショリ</t>
    </rPh>
    <rPh sb="312" eb="313">
      <t>ヒ</t>
    </rPh>
    <rPh sb="314" eb="316">
      <t>シュクゲン</t>
    </rPh>
    <rPh sb="320" eb="322">
      <t>ケントウ</t>
    </rPh>
    <rPh sb="331" eb="333">
      <t>オスイ</t>
    </rPh>
    <rPh sb="333" eb="335">
      <t>ショリ</t>
    </rPh>
    <rPh sb="335" eb="337">
      <t>ゲンカ</t>
    </rPh>
    <rPh sb="381" eb="384">
      <t>スイセンカ</t>
    </rPh>
    <rPh sb="384" eb="385">
      <t>リツ</t>
    </rPh>
    <rPh sb="386" eb="388">
      <t>スウチ</t>
    </rPh>
    <phoneticPr fontId="1"/>
  </si>
  <si>
    <t>全国平均</t>
  </si>
  <si>
    <t>類似団体平均(N-4)</t>
  </si>
  <si>
    <t>類似団体平均(N-3)</t>
  </si>
  <si>
    <t>類似団体平均(N-2)</t>
  </si>
  <si>
    <t>類似団体平均(N-1)</t>
  </si>
  <si>
    <t>類似団体平均(N)</t>
  </si>
  <si>
    <t>参照用</t>
    <rPh sb="0" eb="3">
      <t>サンショウヨウ</t>
    </rPh>
    <phoneticPr fontId="1"/>
  </si>
  <si>
    <t>東京都　羽村市</t>
  </si>
  <si>
    <t>法適用</t>
  </si>
  <si>
    <t>下水道事業</t>
  </si>
  <si>
    <t>公共下水道</t>
  </si>
  <si>
    <t>Bc1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</si>
  <si>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</si>
  <si>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</si>
  <si>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</si>
  <si>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</si>
  <si>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</si>
  <si>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</si>
  <si>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</si>
  <si>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</si>
  <si>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</si>
  <si>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</si>
  <si>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</si>
  <si>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</si>
  <si>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管渠の多くは、昭和50年代に整備されており、布設から40年以上が経過し、老朽化が進んでいる。このため、効率的な整備と適切な維持管理を行うために、点検調査や工事等の予防保全対応のための計画を作成し、対応している。
　当市は、この計画に基づき、汚水管をテレビカメラにより点検、調査し、不良個所の内面補修工事を実施することで、汚水管の長寿命化を図っている。</t>
  </si>
  <si>
    <t>　下水道使用料収入については、大口使用者の動向や、人口減少、節水型社会への移行などの要因により、減少傾向となっており、料金体系の具体的な検討が必要となってきている。当市の普及率は99.70%であることから、下水道使用料の伸びは見込めないが、引き続き大口使用者の動向を注視していく。
　一方、今後は法定耐用年数を超過する施設が短期間で増加し、予防保全型による施設の維持管理とともに、施設の長寿命化を図っていく必要があり、この費用の財源を確保していくことが不可欠となってくる。
　下水道の拡張整備期からすでに維持管理の時期となり、リスクを抑制しつつ、増加する事業費の平準化を図るなど、これまで以上に事業の計画的で効率的な実施とともに適正な施設整備や工事コストの縮減に努め、安定的な事業運営を図る必要があるため、下水道ストックマネジメント計画に基づき、点検・調査とともに、必要な修繕・改築を進め、経営戦略を活用し、より一層経営の健全化に取り組んでいく。</t>
    <rPh sb="148" eb="150">
      <t>ホウテイ</t>
    </rPh>
    <rPh sb="150" eb="152">
      <t>タイヨウ</t>
    </rPh>
    <rPh sb="152" eb="154">
      <t>ネンスウ</t>
    </rPh>
    <rPh sb="155" eb="157">
      <t>チョウカ</t>
    </rPh>
    <rPh sb="159" eb="161">
      <t>シセツ</t>
    </rPh>
    <rPh sb="166" eb="168">
      <t>ゾウカ</t>
    </rPh>
    <rPh sb="170" eb="172">
      <t>ヨボウ</t>
    </rPh>
    <rPh sb="172" eb="174">
      <t>ホゼン</t>
    </rPh>
    <rPh sb="174" eb="175">
      <t>カタ</t>
    </rPh>
    <rPh sb="178" eb="180">
      <t>シセツ</t>
    </rPh>
    <rPh sb="181" eb="183">
      <t>イジ</t>
    </rPh>
    <rPh sb="183" eb="185">
      <t>カンリ</t>
    </rPh>
    <rPh sb="190" eb="192">
      <t>シセツ</t>
    </rPh>
    <rPh sb="193" eb="194">
      <t>チョウ</t>
    </rPh>
    <rPh sb="194" eb="197">
      <t>ジュミョウカ</t>
    </rPh>
    <rPh sb="198" eb="199">
      <t>ハカ</t>
    </rPh>
    <rPh sb="203" eb="205">
      <t>ヒツヨウ</t>
    </rPh>
    <rPh sb="267" eb="269">
      <t>ヨクセイ</t>
    </rPh>
    <rPh sb="273" eb="275">
      <t>ゾウカ</t>
    </rPh>
    <rPh sb="277" eb="279">
      <t>ジギョウ</t>
    </rPh>
    <rPh sb="279" eb="280">
      <t>ヒ</t>
    </rPh>
    <rPh sb="281" eb="284">
      <t>ヘイジュンカ</t>
    </rPh>
    <rPh sb="285" eb="286">
      <t>ハカ</t>
    </rPh>
    <rPh sb="369" eb="370">
      <t>モト</t>
    </rPh>
    <rPh sb="373" eb="375">
      <t>テンケン</t>
    </rPh>
    <rPh sb="376" eb="378">
      <t>チョウサ</t>
    </rPh>
    <rPh sb="383" eb="385">
      <t>ヒツヨウ</t>
    </rPh>
    <rPh sb="386" eb="388">
      <t>シュウゼン</t>
    </rPh>
    <rPh sb="389" eb="391">
      <t>カイチク</t>
    </rPh>
    <rPh sb="392" eb="393">
      <t>スス</t>
    </rPh>
    <rPh sb="400" eb="402">
      <t>カツヨウ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</si>
</sst>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8.e-002</c:v>
                </c:pt>
                <c:pt idx="4">
                  <c:v>0.24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90.8</c:v>
                </c:pt>
                <c:pt idx="4">
                  <c:v>91.54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106.67</c:v>
                </c:pt>
                <c:pt idx="4">
                  <c:v>106.9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55.76</c:v>
                </c:pt>
                <c:pt idx="4">
                  <c:v>56.98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23.25</c:v>
                </c:pt>
                <c:pt idx="4">
                  <c:v>25.2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1.06</c:v>
                </c:pt>
                <c:pt idx="4">
                  <c:v>2.02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14.58</c:v>
                </c:pt>
                <c:pt idx="4">
                  <c:v>25.99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3.68</c:v>
                </c:pt>
                <c:pt idx="4">
                  <c:v>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27.88</c:v>
                </c:pt>
                <c:pt idx="4">
                  <c:v>49.6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67.86</c:v>
                </c:pt>
                <c:pt idx="4">
                  <c:v>72.92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371.85</c:v>
                </c:pt>
                <c:pt idx="4">
                  <c:v>334.72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709.4</c:v>
                </c:pt>
                <c:pt idx="4">
                  <c:v>734.47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84.54</c:v>
                </c:pt>
                <c:pt idx="4">
                  <c:v>86.17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91.14</c:v>
                </c:pt>
                <c:pt idx="4">
                  <c:v>90.69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100.82</c:v>
                </c:pt>
                <c:pt idx="4">
                  <c:v>100.93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136.86000000000001</c:v>
                </c:pt>
                <c:pt idx="4">
                  <c:v>138.52000000000001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60.78</c:v>
                </c:pt>
                <c:pt idx="4">
                  <c:v>59.96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99.96</c:v>
                </c:pt>
                <c:pt idx="4">
                  <c:v>99.96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94.17</c:v>
                </c:pt>
                <c:pt idx="4">
                  <c:v>94.27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
【107.02】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
【3.09】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
【71.39】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
【669.11】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
【95.72】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07630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
【59.99】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
【134.98】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
【99.73】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
【38.17】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
【6.54】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
【0.24】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 xml:space="preserve">
東京都　羽村市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 xml:space="preserve">
法適用</v>
      </c>
      <c r="C8" s="6"/>
      <c r="D8" s="6"/>
      <c r="E8" s="6"/>
      <c r="F8" s="6"/>
      <c r="G8" s="6"/>
      <c r="H8" s="6"/>
      <c r="I8" s="6" t="str">
        <f>データ!J6</f>
        <v xml:space="preserve">
下水道事業</v>
      </c>
      <c r="J8" s="6"/>
      <c r="K8" s="6"/>
      <c r="L8" s="6"/>
      <c r="M8" s="6"/>
      <c r="N8" s="6"/>
      <c r="O8" s="6"/>
      <c r="P8" s="6" t="str">
        <f>データ!K6</f>
        <v xml:space="preserve">
公共下水道</v>
      </c>
      <c r="Q8" s="6"/>
      <c r="R8" s="6"/>
      <c r="S8" s="6"/>
      <c r="T8" s="6"/>
      <c r="U8" s="6"/>
      <c r="V8" s="6"/>
      <c r="W8" s="6" t="str">
        <f>データ!L6</f>
        <v xml:space="preserve">
Bc1</v>
      </c>
      <c r="X8" s="6"/>
      <c r="Y8" s="6"/>
      <c r="Z8" s="6"/>
      <c r="AA8" s="6"/>
      <c r="AB8" s="6"/>
      <c r="AC8" s="6"/>
      <c r="AD8" s="20" t="str">
        <f>データ!$M$6</f>
        <v xml:space="preserve">
非設置</v>
      </c>
      <c r="AE8" s="20"/>
      <c r="AF8" s="20"/>
      <c r="AG8" s="20"/>
      <c r="AH8" s="20"/>
      <c r="AI8" s="20"/>
      <c r="AJ8" s="20"/>
      <c r="AK8" s="3"/>
      <c r="AL8" s="21">
        <f>データ!S6</f>
        <v>54609</v>
      </c>
      <c r="AM8" s="21"/>
      <c r="AN8" s="21"/>
      <c r="AO8" s="21"/>
      <c r="AP8" s="21"/>
      <c r="AQ8" s="21"/>
      <c r="AR8" s="21"/>
      <c r="AS8" s="21"/>
      <c r="AT8" s="7">
        <f>データ!T6</f>
        <v>9.9</v>
      </c>
      <c r="AU8" s="7"/>
      <c r="AV8" s="7"/>
      <c r="AW8" s="7"/>
      <c r="AX8" s="7"/>
      <c r="AY8" s="7"/>
      <c r="AZ8" s="7"/>
      <c r="BA8" s="7"/>
      <c r="BB8" s="7">
        <f>データ!U6</f>
        <v>5516.06</v>
      </c>
      <c r="BC8" s="7"/>
      <c r="BD8" s="7"/>
      <c r="BE8" s="7"/>
      <c r="BF8" s="7"/>
      <c r="BG8" s="7"/>
      <c r="BH8" s="7"/>
      <c r="BI8" s="7"/>
      <c r="BJ8" s="3"/>
      <c r="BK8" s="3"/>
      <c r="BL8" s="27" t="s">
        <v>13</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40"/>
      <c r="BN9" s="49" t="s">
        <v>37</v>
      </c>
      <c r="BO9" s="49"/>
      <c r="BP9" s="49"/>
      <c r="BQ9" s="49"/>
      <c r="BR9" s="49"/>
      <c r="BS9" s="49"/>
      <c r="BT9" s="49"/>
      <c r="BU9" s="49"/>
      <c r="BV9" s="49"/>
      <c r="BW9" s="49"/>
      <c r="BX9" s="49"/>
      <c r="BY9" s="53"/>
    </row>
    <row r="10" spans="1:78" ht="18.75" customHeight="1">
      <c r="A10" s="2"/>
      <c r="B10" s="7" t="str">
        <f>データ!N6</f>
        <v xml:space="preserve">
-</v>
      </c>
      <c r="C10" s="7"/>
      <c r="D10" s="7"/>
      <c r="E10" s="7"/>
      <c r="F10" s="7"/>
      <c r="G10" s="7"/>
      <c r="H10" s="7"/>
      <c r="I10" s="7">
        <f>データ!O6</f>
        <v>71.58</v>
      </c>
      <c r="J10" s="7"/>
      <c r="K10" s="7"/>
      <c r="L10" s="7"/>
      <c r="M10" s="7"/>
      <c r="N10" s="7"/>
      <c r="O10" s="7"/>
      <c r="P10" s="7">
        <f>データ!P6</f>
        <v>99.7</v>
      </c>
      <c r="Q10" s="7"/>
      <c r="R10" s="7"/>
      <c r="S10" s="7"/>
      <c r="T10" s="7"/>
      <c r="U10" s="7"/>
      <c r="V10" s="7"/>
      <c r="W10" s="7">
        <f>データ!Q6</f>
        <v>86.8</v>
      </c>
      <c r="X10" s="7"/>
      <c r="Y10" s="7"/>
      <c r="Z10" s="7"/>
      <c r="AA10" s="7"/>
      <c r="AB10" s="7"/>
      <c r="AC10" s="7"/>
      <c r="AD10" s="21">
        <f>データ!R6</f>
        <v>1179</v>
      </c>
      <c r="AE10" s="21"/>
      <c r="AF10" s="21"/>
      <c r="AG10" s="21"/>
      <c r="AH10" s="21"/>
      <c r="AI10" s="21"/>
      <c r="AJ10" s="21"/>
      <c r="AK10" s="2"/>
      <c r="AL10" s="21">
        <f>データ!V6</f>
        <v>54350</v>
      </c>
      <c r="AM10" s="21"/>
      <c r="AN10" s="21"/>
      <c r="AO10" s="21"/>
      <c r="AP10" s="21"/>
      <c r="AQ10" s="21"/>
      <c r="AR10" s="21"/>
      <c r="AS10" s="21"/>
      <c r="AT10" s="7">
        <f>データ!W6</f>
        <v>8.0299999999999994</v>
      </c>
      <c r="AU10" s="7"/>
      <c r="AV10" s="7"/>
      <c r="AW10" s="7"/>
      <c r="AX10" s="7"/>
      <c r="AY10" s="7"/>
      <c r="AZ10" s="7"/>
      <c r="BA10" s="7"/>
      <c r="BB10" s="7">
        <f>データ!X6</f>
        <v>6768.37</v>
      </c>
      <c r="BC10" s="7"/>
      <c r="BD10" s="7"/>
      <c r="BE10" s="7"/>
      <c r="BF10" s="7"/>
      <c r="BG10" s="7"/>
      <c r="BH10" s="7"/>
      <c r="BI10" s="7"/>
      <c r="BJ10" s="2"/>
      <c r="BK10" s="2"/>
      <c r="BL10" s="29" t="s">
        <v>38</v>
      </c>
      <c r="BM10" s="41"/>
      <c r="BN10" s="50" t="s">
        <v>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88</v>
      </c>
      <c r="BM16" s="44"/>
      <c r="BN16" s="44"/>
      <c r="BO16" s="44"/>
      <c r="BP16" s="44"/>
      <c r="BQ16" s="44"/>
      <c r="BR16" s="44"/>
      <c r="BS16" s="44"/>
      <c r="BT16" s="44"/>
      <c r="BU16" s="44"/>
      <c r="BV16" s="44"/>
      <c r="BW16" s="44"/>
      <c r="BX16" s="44"/>
      <c r="BY16" s="44"/>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4"/>
      <c r="BN17" s="44"/>
      <c r="BO17" s="44"/>
      <c r="BP17" s="44"/>
      <c r="BQ17" s="44"/>
      <c r="BR17" s="44"/>
      <c r="BS17" s="44"/>
      <c r="BT17" s="44"/>
      <c r="BU17" s="44"/>
      <c r="BV17" s="44"/>
      <c r="BW17" s="44"/>
      <c r="BX17" s="44"/>
      <c r="BY17" s="44"/>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4"/>
      <c r="BN18" s="44"/>
      <c r="BO18" s="44"/>
      <c r="BP18" s="44"/>
      <c r="BQ18" s="44"/>
      <c r="BR18" s="44"/>
      <c r="BS18" s="44"/>
      <c r="BT18" s="44"/>
      <c r="BU18" s="44"/>
      <c r="BV18" s="44"/>
      <c r="BW18" s="44"/>
      <c r="BX18" s="44"/>
      <c r="BY18" s="44"/>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4"/>
      <c r="BN19" s="44"/>
      <c r="BO19" s="44"/>
      <c r="BP19" s="44"/>
      <c r="BQ19" s="44"/>
      <c r="BR19" s="44"/>
      <c r="BS19" s="44"/>
      <c r="BT19" s="44"/>
      <c r="BU19" s="44"/>
      <c r="BV19" s="44"/>
      <c r="BW19" s="44"/>
      <c r="BX19" s="44"/>
      <c r="BY19" s="44"/>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4"/>
      <c r="BN20" s="44"/>
      <c r="BO20" s="44"/>
      <c r="BP20" s="44"/>
      <c r="BQ20" s="44"/>
      <c r="BR20" s="44"/>
      <c r="BS20" s="44"/>
      <c r="BT20" s="44"/>
      <c r="BU20" s="44"/>
      <c r="BV20" s="44"/>
      <c r="BW20" s="44"/>
      <c r="BX20" s="44"/>
      <c r="BY20" s="44"/>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4"/>
      <c r="BN21" s="44"/>
      <c r="BO21" s="44"/>
      <c r="BP21" s="44"/>
      <c r="BQ21" s="44"/>
      <c r="BR21" s="44"/>
      <c r="BS21" s="44"/>
      <c r="BT21" s="44"/>
      <c r="BU21" s="44"/>
      <c r="BV21" s="44"/>
      <c r="BW21" s="44"/>
      <c r="BX21" s="44"/>
      <c r="BY21" s="44"/>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4"/>
      <c r="BN22" s="44"/>
      <c r="BO22" s="44"/>
      <c r="BP22" s="44"/>
      <c r="BQ22" s="44"/>
      <c r="BR22" s="44"/>
      <c r="BS22" s="44"/>
      <c r="BT22" s="44"/>
      <c r="BU22" s="44"/>
      <c r="BV22" s="44"/>
      <c r="BW22" s="44"/>
      <c r="BX22" s="44"/>
      <c r="BY22" s="44"/>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4"/>
      <c r="BN23" s="44"/>
      <c r="BO23" s="44"/>
      <c r="BP23" s="44"/>
      <c r="BQ23" s="44"/>
      <c r="BR23" s="44"/>
      <c r="BS23" s="44"/>
      <c r="BT23" s="44"/>
      <c r="BU23" s="44"/>
      <c r="BV23" s="44"/>
      <c r="BW23" s="44"/>
      <c r="BX23" s="44"/>
      <c r="BY23" s="44"/>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4"/>
      <c r="BN24" s="44"/>
      <c r="BO24" s="44"/>
      <c r="BP24" s="44"/>
      <c r="BQ24" s="44"/>
      <c r="BR24" s="44"/>
      <c r="BS24" s="44"/>
      <c r="BT24" s="44"/>
      <c r="BU24" s="44"/>
      <c r="BV24" s="44"/>
      <c r="BW24" s="44"/>
      <c r="BX24" s="44"/>
      <c r="BY24" s="44"/>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4"/>
      <c r="BN25" s="44"/>
      <c r="BO25" s="44"/>
      <c r="BP25" s="44"/>
      <c r="BQ25" s="44"/>
      <c r="BR25" s="44"/>
      <c r="BS25" s="44"/>
      <c r="BT25" s="44"/>
      <c r="BU25" s="44"/>
      <c r="BV25" s="44"/>
      <c r="BW25" s="44"/>
      <c r="BX25" s="44"/>
      <c r="BY25" s="44"/>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4"/>
      <c r="BN26" s="44"/>
      <c r="BO26" s="44"/>
      <c r="BP26" s="44"/>
      <c r="BQ26" s="44"/>
      <c r="BR26" s="44"/>
      <c r="BS26" s="44"/>
      <c r="BT26" s="44"/>
      <c r="BU26" s="44"/>
      <c r="BV26" s="44"/>
      <c r="BW26" s="44"/>
      <c r="BX26" s="44"/>
      <c r="BY26" s="44"/>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4"/>
      <c r="BN27" s="44"/>
      <c r="BO27" s="44"/>
      <c r="BP27" s="44"/>
      <c r="BQ27" s="44"/>
      <c r="BR27" s="44"/>
      <c r="BS27" s="44"/>
      <c r="BT27" s="44"/>
      <c r="BU27" s="44"/>
      <c r="BV27" s="44"/>
      <c r="BW27" s="44"/>
      <c r="BX27" s="44"/>
      <c r="BY27" s="44"/>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4"/>
      <c r="BN28" s="44"/>
      <c r="BO28" s="44"/>
      <c r="BP28" s="44"/>
      <c r="BQ28" s="44"/>
      <c r="BR28" s="44"/>
      <c r="BS28" s="44"/>
      <c r="BT28" s="44"/>
      <c r="BU28" s="44"/>
      <c r="BV28" s="44"/>
      <c r="BW28" s="44"/>
      <c r="BX28" s="44"/>
      <c r="BY28" s="44"/>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4"/>
      <c r="BN29" s="44"/>
      <c r="BO29" s="44"/>
      <c r="BP29" s="44"/>
      <c r="BQ29" s="44"/>
      <c r="BR29" s="44"/>
      <c r="BS29" s="44"/>
      <c r="BT29" s="44"/>
      <c r="BU29" s="44"/>
      <c r="BV29" s="44"/>
      <c r="BW29" s="44"/>
      <c r="BX29" s="44"/>
      <c r="BY29" s="44"/>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4"/>
      <c r="BN30" s="44"/>
      <c r="BO30" s="44"/>
      <c r="BP30" s="44"/>
      <c r="BQ30" s="44"/>
      <c r="BR30" s="44"/>
      <c r="BS30" s="44"/>
      <c r="BT30" s="44"/>
      <c r="BU30" s="44"/>
      <c r="BV30" s="44"/>
      <c r="BW30" s="44"/>
      <c r="BX30" s="44"/>
      <c r="BY30" s="44"/>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4"/>
      <c r="BN31" s="44"/>
      <c r="BO31" s="44"/>
      <c r="BP31" s="44"/>
      <c r="BQ31" s="44"/>
      <c r="BR31" s="44"/>
      <c r="BS31" s="44"/>
      <c r="BT31" s="44"/>
      <c r="BU31" s="44"/>
      <c r="BV31" s="44"/>
      <c r="BW31" s="44"/>
      <c r="BX31" s="44"/>
      <c r="BY31" s="44"/>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4"/>
      <c r="BN32" s="44"/>
      <c r="BO32" s="44"/>
      <c r="BP32" s="44"/>
      <c r="BQ32" s="44"/>
      <c r="BR32" s="44"/>
      <c r="BS32" s="44"/>
      <c r="BT32" s="44"/>
      <c r="BU32" s="44"/>
      <c r="BV32" s="44"/>
      <c r="BW32" s="44"/>
      <c r="BX32" s="44"/>
      <c r="BY32" s="44"/>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4"/>
      <c r="BN33" s="44"/>
      <c r="BO33" s="44"/>
      <c r="BP33" s="44"/>
      <c r="BQ33" s="44"/>
      <c r="BR33" s="44"/>
      <c r="BS33" s="44"/>
      <c r="BT33" s="44"/>
      <c r="BU33" s="44"/>
      <c r="BV33" s="44"/>
      <c r="BW33" s="44"/>
      <c r="BX33" s="44"/>
      <c r="BY33" s="44"/>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4"/>
      <c r="BN34" s="44"/>
      <c r="BO34" s="44"/>
      <c r="BP34" s="44"/>
      <c r="BQ34" s="44"/>
      <c r="BR34" s="44"/>
      <c r="BS34" s="44"/>
      <c r="BT34" s="44"/>
      <c r="BU34" s="44"/>
      <c r="BV34" s="44"/>
      <c r="BW34" s="44"/>
      <c r="BX34" s="44"/>
      <c r="BY34" s="44"/>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4"/>
      <c r="BN35" s="44"/>
      <c r="BO35" s="44"/>
      <c r="BP35" s="44"/>
      <c r="BQ35" s="44"/>
      <c r="BR35" s="44"/>
      <c r="BS35" s="44"/>
      <c r="BT35" s="44"/>
      <c r="BU35" s="44"/>
      <c r="BV35" s="44"/>
      <c r="BW35" s="44"/>
      <c r="BX35" s="44"/>
      <c r="BY35" s="44"/>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4"/>
      <c r="BN36" s="44"/>
      <c r="BO36" s="44"/>
      <c r="BP36" s="44"/>
      <c r="BQ36" s="44"/>
      <c r="BR36" s="44"/>
      <c r="BS36" s="44"/>
      <c r="BT36" s="44"/>
      <c r="BU36" s="44"/>
      <c r="BV36" s="44"/>
      <c r="BW36" s="44"/>
      <c r="BX36" s="44"/>
      <c r="BY36" s="44"/>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4"/>
      <c r="BN37" s="44"/>
      <c r="BO37" s="44"/>
      <c r="BP37" s="44"/>
      <c r="BQ37" s="44"/>
      <c r="BR37" s="44"/>
      <c r="BS37" s="44"/>
      <c r="BT37" s="44"/>
      <c r="BU37" s="44"/>
      <c r="BV37" s="44"/>
      <c r="BW37" s="44"/>
      <c r="BX37" s="44"/>
      <c r="BY37" s="44"/>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4"/>
      <c r="BN38" s="44"/>
      <c r="BO38" s="44"/>
      <c r="BP38" s="44"/>
      <c r="BQ38" s="44"/>
      <c r="BR38" s="44"/>
      <c r="BS38" s="44"/>
      <c r="BT38" s="44"/>
      <c r="BU38" s="44"/>
      <c r="BV38" s="44"/>
      <c r="BW38" s="44"/>
      <c r="BX38" s="44"/>
      <c r="BY38" s="44"/>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4"/>
      <c r="BN39" s="44"/>
      <c r="BO39" s="44"/>
      <c r="BP39" s="44"/>
      <c r="BQ39" s="44"/>
      <c r="BR39" s="44"/>
      <c r="BS39" s="44"/>
      <c r="BT39" s="44"/>
      <c r="BU39" s="44"/>
      <c r="BV39" s="44"/>
      <c r="BW39" s="44"/>
      <c r="BX39" s="44"/>
      <c r="BY39" s="44"/>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4"/>
      <c r="BN40" s="44"/>
      <c r="BO40" s="44"/>
      <c r="BP40" s="44"/>
      <c r="BQ40" s="44"/>
      <c r="BR40" s="44"/>
      <c r="BS40" s="44"/>
      <c r="BT40" s="44"/>
      <c r="BU40" s="44"/>
      <c r="BV40" s="44"/>
      <c r="BW40" s="44"/>
      <c r="BX40" s="44"/>
      <c r="BY40" s="44"/>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4"/>
      <c r="BN41" s="44"/>
      <c r="BO41" s="44"/>
      <c r="BP41" s="44"/>
      <c r="BQ41" s="44"/>
      <c r="BR41" s="44"/>
      <c r="BS41" s="44"/>
      <c r="BT41" s="44"/>
      <c r="BU41" s="44"/>
      <c r="BV41" s="44"/>
      <c r="BW41" s="44"/>
      <c r="BX41" s="44"/>
      <c r="BY41" s="44"/>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4"/>
      <c r="BN42" s="44"/>
      <c r="BO42" s="44"/>
      <c r="BP42" s="44"/>
      <c r="BQ42" s="44"/>
      <c r="BR42" s="44"/>
      <c r="BS42" s="44"/>
      <c r="BT42" s="44"/>
      <c r="BU42" s="44"/>
      <c r="BV42" s="44"/>
      <c r="BW42" s="44"/>
      <c r="BX42" s="44"/>
      <c r="BY42" s="44"/>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4"/>
      <c r="BN43" s="44"/>
      <c r="BO43" s="44"/>
      <c r="BP43" s="44"/>
      <c r="BQ43" s="44"/>
      <c r="BR43" s="44"/>
      <c r="BS43" s="44"/>
      <c r="BT43" s="44"/>
      <c r="BU43" s="44"/>
      <c r="BV43" s="44"/>
      <c r="BW43" s="44"/>
      <c r="BX43" s="44"/>
      <c r="BY43" s="44"/>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5"/>
      <c r="BN44" s="45"/>
      <c r="BO44" s="45"/>
      <c r="BP44" s="45"/>
      <c r="BQ44" s="45"/>
      <c r="BR44" s="45"/>
      <c r="BS44" s="45"/>
      <c r="BT44" s="45"/>
      <c r="BU44" s="45"/>
      <c r="BV44" s="45"/>
      <c r="BW44" s="45"/>
      <c r="BX44" s="45"/>
      <c r="BY44" s="45"/>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4"/>
      <c r="BN47" s="44"/>
      <c r="BO47" s="44"/>
      <c r="BP47" s="44"/>
      <c r="BQ47" s="44"/>
      <c r="BR47" s="44"/>
      <c r="BS47" s="44"/>
      <c r="BT47" s="44"/>
      <c r="BU47" s="44"/>
      <c r="BV47" s="44"/>
      <c r="BW47" s="44"/>
      <c r="BX47" s="44"/>
      <c r="BY47" s="44"/>
      <c r="BZ47" s="5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4"/>
      <c r="BN48" s="44"/>
      <c r="BO48" s="44"/>
      <c r="BP48" s="44"/>
      <c r="BQ48" s="44"/>
      <c r="BR48" s="44"/>
      <c r="BS48" s="44"/>
      <c r="BT48" s="44"/>
      <c r="BU48" s="44"/>
      <c r="BV48" s="44"/>
      <c r="BW48" s="44"/>
      <c r="BX48" s="44"/>
      <c r="BY48" s="44"/>
      <c r="BZ48" s="5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4"/>
      <c r="BN49" s="44"/>
      <c r="BO49" s="44"/>
      <c r="BP49" s="44"/>
      <c r="BQ49" s="44"/>
      <c r="BR49" s="44"/>
      <c r="BS49" s="44"/>
      <c r="BT49" s="44"/>
      <c r="BU49" s="44"/>
      <c r="BV49" s="44"/>
      <c r="BW49" s="44"/>
      <c r="BX49" s="44"/>
      <c r="BY49" s="44"/>
      <c r="BZ49" s="5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4"/>
      <c r="BN50" s="44"/>
      <c r="BO50" s="44"/>
      <c r="BP50" s="44"/>
      <c r="BQ50" s="44"/>
      <c r="BR50" s="44"/>
      <c r="BS50" s="44"/>
      <c r="BT50" s="44"/>
      <c r="BU50" s="44"/>
      <c r="BV50" s="44"/>
      <c r="BW50" s="44"/>
      <c r="BX50" s="44"/>
      <c r="BY50" s="44"/>
      <c r="BZ50" s="5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4"/>
      <c r="BN51" s="44"/>
      <c r="BO51" s="44"/>
      <c r="BP51" s="44"/>
      <c r="BQ51" s="44"/>
      <c r="BR51" s="44"/>
      <c r="BS51" s="44"/>
      <c r="BT51" s="44"/>
      <c r="BU51" s="44"/>
      <c r="BV51" s="44"/>
      <c r="BW51" s="44"/>
      <c r="BX51" s="44"/>
      <c r="BY51" s="44"/>
      <c r="BZ51" s="5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4"/>
      <c r="BN52" s="44"/>
      <c r="BO52" s="44"/>
      <c r="BP52" s="44"/>
      <c r="BQ52" s="44"/>
      <c r="BR52" s="44"/>
      <c r="BS52" s="44"/>
      <c r="BT52" s="44"/>
      <c r="BU52" s="44"/>
      <c r="BV52" s="44"/>
      <c r="BW52" s="44"/>
      <c r="BX52" s="44"/>
      <c r="BY52" s="44"/>
      <c r="BZ52" s="5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4"/>
      <c r="BN53" s="44"/>
      <c r="BO53" s="44"/>
      <c r="BP53" s="44"/>
      <c r="BQ53" s="44"/>
      <c r="BR53" s="44"/>
      <c r="BS53" s="44"/>
      <c r="BT53" s="44"/>
      <c r="BU53" s="44"/>
      <c r="BV53" s="44"/>
      <c r="BW53" s="44"/>
      <c r="BX53" s="44"/>
      <c r="BY53" s="44"/>
      <c r="BZ53" s="5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4"/>
      <c r="BN54" s="44"/>
      <c r="BO54" s="44"/>
      <c r="BP54" s="44"/>
      <c r="BQ54" s="44"/>
      <c r="BR54" s="44"/>
      <c r="BS54" s="44"/>
      <c r="BT54" s="44"/>
      <c r="BU54" s="44"/>
      <c r="BV54" s="44"/>
      <c r="BW54" s="44"/>
      <c r="BX54" s="44"/>
      <c r="BY54" s="44"/>
      <c r="BZ54" s="5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4"/>
      <c r="BN55" s="44"/>
      <c r="BO55" s="44"/>
      <c r="BP55" s="44"/>
      <c r="BQ55" s="44"/>
      <c r="BR55" s="44"/>
      <c r="BS55" s="44"/>
      <c r="BT55" s="44"/>
      <c r="BU55" s="44"/>
      <c r="BV55" s="44"/>
      <c r="BW55" s="44"/>
      <c r="BX55" s="44"/>
      <c r="BY55" s="44"/>
      <c r="BZ55" s="57"/>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4"/>
      <c r="BN56" s="44"/>
      <c r="BO56" s="44"/>
      <c r="BP56" s="44"/>
      <c r="BQ56" s="44"/>
      <c r="BR56" s="44"/>
      <c r="BS56" s="44"/>
      <c r="BT56" s="44"/>
      <c r="BU56" s="44"/>
      <c r="BV56" s="44"/>
      <c r="BW56" s="44"/>
      <c r="BX56" s="44"/>
      <c r="BY56" s="44"/>
      <c r="BZ56" s="57"/>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4"/>
      <c r="BN57" s="44"/>
      <c r="BO57" s="44"/>
      <c r="BP57" s="44"/>
      <c r="BQ57" s="44"/>
      <c r="BR57" s="44"/>
      <c r="BS57" s="44"/>
      <c r="BT57" s="44"/>
      <c r="BU57" s="44"/>
      <c r="BV57" s="44"/>
      <c r="BW57" s="44"/>
      <c r="BX57" s="44"/>
      <c r="BY57" s="44"/>
      <c r="BZ57" s="57"/>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4"/>
      <c r="BN58" s="44"/>
      <c r="BO58" s="44"/>
      <c r="BP58" s="44"/>
      <c r="BQ58" s="44"/>
      <c r="BR58" s="44"/>
      <c r="BS58" s="44"/>
      <c r="BT58" s="44"/>
      <c r="BU58" s="44"/>
      <c r="BV58" s="44"/>
      <c r="BW58" s="44"/>
      <c r="BX58" s="44"/>
      <c r="BY58" s="44"/>
      <c r="BZ58" s="57"/>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4"/>
      <c r="BN59" s="44"/>
      <c r="BO59" s="44"/>
      <c r="BP59" s="44"/>
      <c r="BQ59" s="44"/>
      <c r="BR59" s="44"/>
      <c r="BS59" s="44"/>
      <c r="BT59" s="44"/>
      <c r="BU59" s="44"/>
      <c r="BV59" s="44"/>
      <c r="BW59" s="44"/>
      <c r="BX59" s="44"/>
      <c r="BY59" s="44"/>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4"/>
      <c r="BN60" s="44"/>
      <c r="BO60" s="44"/>
      <c r="BP60" s="44"/>
      <c r="BQ60" s="44"/>
      <c r="BR60" s="44"/>
      <c r="BS60" s="44"/>
      <c r="BT60" s="44"/>
      <c r="BU60" s="44"/>
      <c r="BV60" s="44"/>
      <c r="BW60" s="44"/>
      <c r="BX60" s="44"/>
      <c r="BY60" s="44"/>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4"/>
      <c r="BN61" s="44"/>
      <c r="BO61" s="44"/>
      <c r="BP61" s="44"/>
      <c r="BQ61" s="44"/>
      <c r="BR61" s="44"/>
      <c r="BS61" s="44"/>
      <c r="BT61" s="44"/>
      <c r="BU61" s="44"/>
      <c r="BV61" s="44"/>
      <c r="BW61" s="44"/>
      <c r="BX61" s="44"/>
      <c r="BY61" s="44"/>
      <c r="BZ61" s="5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4"/>
      <c r="BN62" s="44"/>
      <c r="BO62" s="44"/>
      <c r="BP62" s="44"/>
      <c r="BQ62" s="44"/>
      <c r="BR62" s="44"/>
      <c r="BS62" s="44"/>
      <c r="BT62" s="44"/>
      <c r="BU62" s="44"/>
      <c r="BV62" s="44"/>
      <c r="BW62" s="44"/>
      <c r="BX62" s="44"/>
      <c r="BY62" s="44"/>
      <c r="BZ62" s="5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5"/>
      <c r="BN63" s="45"/>
      <c r="BO63" s="45"/>
      <c r="BP63" s="45"/>
      <c r="BQ63" s="45"/>
      <c r="BR63" s="45"/>
      <c r="BS63" s="45"/>
      <c r="BT63" s="45"/>
      <c r="BU63" s="45"/>
      <c r="BV63" s="45"/>
      <c r="BW63" s="45"/>
      <c r="BX63" s="45"/>
      <c r="BY63" s="45"/>
      <c r="BZ63" s="58"/>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114</v>
      </c>
      <c r="BM66" s="46"/>
      <c r="BN66" s="46"/>
      <c r="BO66" s="46"/>
      <c r="BP66" s="46"/>
      <c r="BQ66" s="46"/>
      <c r="BR66" s="46"/>
      <c r="BS66" s="46"/>
      <c r="BT66" s="46"/>
      <c r="BU66" s="46"/>
      <c r="BV66" s="46"/>
      <c r="BW66" s="46"/>
      <c r="BX66" s="46"/>
      <c r="BY66" s="46"/>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6"/>
      <c r="BN67" s="46"/>
      <c r="BO67" s="46"/>
      <c r="BP67" s="46"/>
      <c r="BQ67" s="46"/>
      <c r="BR67" s="46"/>
      <c r="BS67" s="46"/>
      <c r="BT67" s="46"/>
      <c r="BU67" s="46"/>
      <c r="BV67" s="46"/>
      <c r="BW67" s="46"/>
      <c r="BX67" s="46"/>
      <c r="BY67" s="46"/>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6"/>
      <c r="BN68" s="46"/>
      <c r="BO68" s="46"/>
      <c r="BP68" s="46"/>
      <c r="BQ68" s="46"/>
      <c r="BR68" s="46"/>
      <c r="BS68" s="46"/>
      <c r="BT68" s="46"/>
      <c r="BU68" s="46"/>
      <c r="BV68" s="46"/>
      <c r="BW68" s="46"/>
      <c r="BX68" s="46"/>
      <c r="BY68" s="46"/>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6"/>
      <c r="BN69" s="46"/>
      <c r="BO69" s="46"/>
      <c r="BP69" s="46"/>
      <c r="BQ69" s="46"/>
      <c r="BR69" s="46"/>
      <c r="BS69" s="46"/>
      <c r="BT69" s="46"/>
      <c r="BU69" s="46"/>
      <c r="BV69" s="46"/>
      <c r="BW69" s="46"/>
      <c r="BX69" s="46"/>
      <c r="BY69" s="46"/>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6"/>
      <c r="BN70" s="46"/>
      <c r="BO70" s="46"/>
      <c r="BP70" s="46"/>
      <c r="BQ70" s="46"/>
      <c r="BR70" s="46"/>
      <c r="BS70" s="46"/>
      <c r="BT70" s="46"/>
      <c r="BU70" s="46"/>
      <c r="BV70" s="46"/>
      <c r="BW70" s="46"/>
      <c r="BX70" s="46"/>
      <c r="BY70" s="46"/>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6"/>
      <c r="BN71" s="46"/>
      <c r="BO71" s="46"/>
      <c r="BP71" s="46"/>
      <c r="BQ71" s="46"/>
      <c r="BR71" s="46"/>
      <c r="BS71" s="46"/>
      <c r="BT71" s="46"/>
      <c r="BU71" s="46"/>
      <c r="BV71" s="46"/>
      <c r="BW71" s="46"/>
      <c r="BX71" s="46"/>
      <c r="BY71" s="46"/>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6"/>
      <c r="BN72" s="46"/>
      <c r="BO72" s="46"/>
      <c r="BP72" s="46"/>
      <c r="BQ72" s="46"/>
      <c r="BR72" s="46"/>
      <c r="BS72" s="46"/>
      <c r="BT72" s="46"/>
      <c r="BU72" s="46"/>
      <c r="BV72" s="46"/>
      <c r="BW72" s="46"/>
      <c r="BX72" s="46"/>
      <c r="BY72" s="46"/>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6"/>
      <c r="BN73" s="46"/>
      <c r="BO73" s="46"/>
      <c r="BP73" s="46"/>
      <c r="BQ73" s="46"/>
      <c r="BR73" s="46"/>
      <c r="BS73" s="46"/>
      <c r="BT73" s="46"/>
      <c r="BU73" s="46"/>
      <c r="BV73" s="46"/>
      <c r="BW73" s="46"/>
      <c r="BX73" s="46"/>
      <c r="BY73" s="46"/>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6"/>
      <c r="BN74" s="46"/>
      <c r="BO74" s="46"/>
      <c r="BP74" s="46"/>
      <c r="BQ74" s="46"/>
      <c r="BR74" s="46"/>
      <c r="BS74" s="46"/>
      <c r="BT74" s="46"/>
      <c r="BU74" s="46"/>
      <c r="BV74" s="46"/>
      <c r="BW74" s="46"/>
      <c r="BX74" s="46"/>
      <c r="BY74" s="46"/>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6"/>
      <c r="BN75" s="46"/>
      <c r="BO75" s="46"/>
      <c r="BP75" s="46"/>
      <c r="BQ75" s="46"/>
      <c r="BR75" s="46"/>
      <c r="BS75" s="46"/>
      <c r="BT75" s="46"/>
      <c r="BU75" s="46"/>
      <c r="BV75" s="46"/>
      <c r="BW75" s="46"/>
      <c r="BX75" s="46"/>
      <c r="BY75" s="46"/>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6"/>
      <c r="BN76" s="46"/>
      <c r="BO76" s="46"/>
      <c r="BP76" s="46"/>
      <c r="BQ76" s="46"/>
      <c r="BR76" s="46"/>
      <c r="BS76" s="46"/>
      <c r="BT76" s="46"/>
      <c r="BU76" s="46"/>
      <c r="BV76" s="46"/>
      <c r="BW76" s="46"/>
      <c r="BX76" s="46"/>
      <c r="BY76" s="46"/>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6"/>
      <c r="BN77" s="46"/>
      <c r="BO77" s="46"/>
      <c r="BP77" s="46"/>
      <c r="BQ77" s="46"/>
      <c r="BR77" s="46"/>
      <c r="BS77" s="46"/>
      <c r="BT77" s="46"/>
      <c r="BU77" s="46"/>
      <c r="BV77" s="46"/>
      <c r="BW77" s="46"/>
      <c r="BX77" s="46"/>
      <c r="BY77" s="46"/>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6"/>
      <c r="BN78" s="46"/>
      <c r="BO78" s="46"/>
      <c r="BP78" s="46"/>
      <c r="BQ78" s="46"/>
      <c r="BR78" s="46"/>
      <c r="BS78" s="46"/>
      <c r="BT78" s="46"/>
      <c r="BU78" s="46"/>
      <c r="BV78" s="46"/>
      <c r="BW78" s="46"/>
      <c r="BX78" s="46"/>
      <c r="BY78" s="46"/>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6"/>
      <c r="BN79" s="46"/>
      <c r="BO79" s="46"/>
      <c r="BP79" s="46"/>
      <c r="BQ79" s="46"/>
      <c r="BR79" s="46"/>
      <c r="BS79" s="46"/>
      <c r="BT79" s="46"/>
      <c r="BU79" s="46"/>
      <c r="BV79" s="46"/>
      <c r="BW79" s="46"/>
      <c r="BX79" s="46"/>
      <c r="BY79" s="46"/>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6"/>
      <c r="BN80" s="46"/>
      <c r="BO80" s="46"/>
      <c r="BP80" s="46"/>
      <c r="BQ80" s="46"/>
      <c r="BR80" s="46"/>
      <c r="BS80" s="46"/>
      <c r="BT80" s="46"/>
      <c r="BU80" s="46"/>
      <c r="BV80" s="46"/>
      <c r="BW80" s="46"/>
      <c r="BX80" s="46"/>
      <c r="BY80" s="46"/>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6"/>
      <c r="BN81" s="46"/>
      <c r="BO81" s="46"/>
      <c r="BP81" s="46"/>
      <c r="BQ81" s="46"/>
      <c r="BR81" s="46"/>
      <c r="BS81" s="46"/>
      <c r="BT81" s="46"/>
      <c r="BU81" s="46"/>
      <c r="BV81" s="46"/>
      <c r="BW81" s="46"/>
      <c r="BX81" s="46"/>
      <c r="BY81" s="46"/>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7"/>
      <c r="BN82" s="47"/>
      <c r="BO82" s="47"/>
      <c r="BP82" s="47"/>
      <c r="BQ82" s="47"/>
      <c r="BR82" s="47"/>
      <c r="BS82" s="47"/>
      <c r="BT82" s="47"/>
      <c r="BU82" s="47"/>
      <c r="BV82" s="47"/>
      <c r="BW82" s="47"/>
      <c r="BX82" s="47"/>
      <c r="BY82" s="47"/>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 xml:space="preserve">
【107.02】</v>
      </c>
      <c r="F85" s="12" t="str">
        <f>データ!AT6</f>
        <v xml:space="preserve">
【3.09】</v>
      </c>
      <c r="G85" s="12" t="str">
        <f>データ!BE6</f>
        <v xml:space="preserve">
【71.39】</v>
      </c>
      <c r="H85" s="12" t="str">
        <f>データ!BP6</f>
        <v xml:space="preserve">
【669.11】</v>
      </c>
      <c r="I85" s="12" t="str">
        <f>データ!CA6</f>
        <v xml:space="preserve">
【99.73】</v>
      </c>
      <c r="J85" s="12" t="str">
        <f>データ!CL6</f>
        <v xml:space="preserve">
【134.98】</v>
      </c>
      <c r="K85" s="12" t="str">
        <f>データ!CW6</f>
        <v xml:space="preserve">
【59.99】</v>
      </c>
      <c r="L85" s="12" t="str">
        <f>データ!DH6</f>
        <v xml:space="preserve">
【95.72】</v>
      </c>
      <c r="M85" s="12" t="str">
        <f>データ!DS6</f>
        <v xml:space="preserve">
【38.17】</v>
      </c>
      <c r="N85" s="12" t="str">
        <f>データ!ED6</f>
        <v xml:space="preserve">
【6.54】</v>
      </c>
      <c r="O85" s="12" t="str">
        <f>データ!EO6</f>
        <v xml:space="preserve">
【0.24】</v>
      </c>
    </row>
  </sheetData>
  <sheetProtection algorithmName="SHA-512" hashValue="urKBx19wQwpv/yX6vtJBIa8UtMsYjgXqMgaaAtRKaPIOAVkThM09RjtWHlY7ySLX6F30BIJkF2ZqOPxaTpgfrw==" saltValue="PwQirozSt/h4Opg1+Qw9K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fitToWidth="1" fitToHeight="1"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32</v>
      </c>
      <c r="C3" s="64" t="s">
        <v>58</v>
      </c>
      <c r="D3" s="64" t="s">
        <v>59</v>
      </c>
      <c r="E3" s="64" t="s">
        <v>4</v>
      </c>
      <c r="F3" s="64" t="s">
        <v>3</v>
      </c>
      <c r="G3" s="64" t="s">
        <v>25</v>
      </c>
      <c r="H3" s="71" t="s">
        <v>60</v>
      </c>
      <c r="I3" s="74"/>
      <c r="J3" s="74"/>
      <c r="K3" s="74"/>
      <c r="L3" s="74"/>
      <c r="M3" s="74"/>
      <c r="N3" s="74"/>
      <c r="O3" s="74"/>
      <c r="P3" s="74"/>
      <c r="Q3" s="74"/>
      <c r="R3" s="74"/>
      <c r="S3" s="74"/>
      <c r="T3" s="74"/>
      <c r="U3" s="74"/>
      <c r="V3" s="74"/>
      <c r="W3" s="74"/>
      <c r="X3" s="79"/>
      <c r="Y3" s="82"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61</v>
      </c>
      <c r="B4" s="65"/>
      <c r="C4" s="65"/>
      <c r="D4" s="65"/>
      <c r="E4" s="65"/>
      <c r="F4" s="65"/>
      <c r="G4" s="65"/>
      <c r="H4" s="72"/>
      <c r="I4" s="75"/>
      <c r="J4" s="75"/>
      <c r="K4" s="75"/>
      <c r="L4" s="75"/>
      <c r="M4" s="75"/>
      <c r="N4" s="75"/>
      <c r="O4" s="75"/>
      <c r="P4" s="75"/>
      <c r="Q4" s="75"/>
      <c r="R4" s="75"/>
      <c r="S4" s="75"/>
      <c r="T4" s="75"/>
      <c r="U4" s="75"/>
      <c r="V4" s="75"/>
      <c r="W4" s="75"/>
      <c r="X4" s="80"/>
      <c r="Y4" s="83" t="s">
        <v>51</v>
      </c>
      <c r="Z4" s="83"/>
      <c r="AA4" s="83"/>
      <c r="AB4" s="83"/>
      <c r="AC4" s="83"/>
      <c r="AD4" s="83"/>
      <c r="AE4" s="83"/>
      <c r="AF4" s="83"/>
      <c r="AG4" s="83"/>
      <c r="AH4" s="83"/>
      <c r="AI4" s="83"/>
      <c r="AJ4" s="83" t="s">
        <v>45</v>
      </c>
      <c r="AK4" s="83"/>
      <c r="AL4" s="83"/>
      <c r="AM4" s="83"/>
      <c r="AN4" s="83"/>
      <c r="AO4" s="83"/>
      <c r="AP4" s="83"/>
      <c r="AQ4" s="83"/>
      <c r="AR4" s="83"/>
      <c r="AS4" s="83"/>
      <c r="AT4" s="83"/>
      <c r="AU4" s="83" t="s">
        <v>28</v>
      </c>
      <c r="AV4" s="83"/>
      <c r="AW4" s="83"/>
      <c r="AX4" s="83"/>
      <c r="AY4" s="83"/>
      <c r="AZ4" s="83"/>
      <c r="BA4" s="83"/>
      <c r="BB4" s="83"/>
      <c r="BC4" s="83"/>
      <c r="BD4" s="83"/>
      <c r="BE4" s="83"/>
      <c r="BF4" s="83" t="s">
        <v>63</v>
      </c>
      <c r="BG4" s="83"/>
      <c r="BH4" s="83"/>
      <c r="BI4" s="83"/>
      <c r="BJ4" s="83"/>
      <c r="BK4" s="83"/>
      <c r="BL4" s="83"/>
      <c r="BM4" s="83"/>
      <c r="BN4" s="83"/>
      <c r="BO4" s="83"/>
      <c r="BP4" s="83"/>
      <c r="BQ4" s="83" t="s">
        <v>15</v>
      </c>
      <c r="BR4" s="83"/>
      <c r="BS4" s="83"/>
      <c r="BT4" s="83"/>
      <c r="BU4" s="83"/>
      <c r="BV4" s="83"/>
      <c r="BW4" s="83"/>
      <c r="BX4" s="83"/>
      <c r="BY4" s="83"/>
      <c r="BZ4" s="83"/>
      <c r="CA4" s="83"/>
      <c r="CB4" s="83" t="s">
        <v>62</v>
      </c>
      <c r="CC4" s="83"/>
      <c r="CD4" s="83"/>
      <c r="CE4" s="83"/>
      <c r="CF4" s="83"/>
      <c r="CG4" s="83"/>
      <c r="CH4" s="83"/>
      <c r="CI4" s="83"/>
      <c r="CJ4" s="83"/>
      <c r="CK4" s="83"/>
      <c r="CL4" s="83"/>
      <c r="CM4" s="83" t="s">
        <v>1</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c r="A5" s="62" t="s">
        <v>68</v>
      </c>
      <c r="B5" s="66"/>
      <c r="C5" s="66"/>
      <c r="D5" s="66"/>
      <c r="E5" s="66"/>
      <c r="F5" s="66"/>
      <c r="G5" s="66"/>
      <c r="H5" s="73" t="s">
        <v>57</v>
      </c>
      <c r="I5" s="73" t="s">
        <v>69</v>
      </c>
      <c r="J5" s="73" t="s">
        <v>70</v>
      </c>
      <c r="K5" s="73" t="s">
        <v>71</v>
      </c>
      <c r="L5" s="73" t="s">
        <v>72</v>
      </c>
      <c r="M5" s="73" t="s">
        <v>6</v>
      </c>
      <c r="N5" s="73" t="s">
        <v>73</v>
      </c>
      <c r="O5" s="73" t="s">
        <v>74</v>
      </c>
      <c r="P5" s="73" t="s">
        <v>75</v>
      </c>
      <c r="Q5" s="73" t="s">
        <v>76</v>
      </c>
      <c r="R5" s="73" t="s">
        <v>77</v>
      </c>
      <c r="S5" s="73" t="s">
        <v>78</v>
      </c>
      <c r="T5" s="73" t="s">
        <v>79</v>
      </c>
      <c r="U5" s="73" t="s">
        <v>0</v>
      </c>
      <c r="V5" s="73" t="s">
        <v>80</v>
      </c>
      <c r="W5" s="73" t="s">
        <v>81</v>
      </c>
      <c r="X5" s="73" t="s">
        <v>82</v>
      </c>
      <c r="Y5" s="73" t="s">
        <v>83</v>
      </c>
      <c r="Z5" s="73" t="s">
        <v>84</v>
      </c>
      <c r="AA5" s="73" t="s">
        <v>85</v>
      </c>
      <c r="AB5" s="73" t="s">
        <v>86</v>
      </c>
      <c r="AC5" s="73" t="s">
        <v>87</v>
      </c>
      <c r="AD5" s="73" t="s">
        <v>90</v>
      </c>
      <c r="AE5" s="73" t="s">
        <v>91</v>
      </c>
      <c r="AF5" s="73" t="s">
        <v>92</v>
      </c>
      <c r="AG5" s="73" t="s">
        <v>93</v>
      </c>
      <c r="AH5" s="73" t="s">
        <v>94</v>
      </c>
      <c r="AI5" s="73" t="s">
        <v>44</v>
      </c>
      <c r="AJ5" s="73" t="s">
        <v>83</v>
      </c>
      <c r="AK5" s="73" t="s">
        <v>84</v>
      </c>
      <c r="AL5" s="73" t="s">
        <v>85</v>
      </c>
      <c r="AM5" s="73" t="s">
        <v>86</v>
      </c>
      <c r="AN5" s="73" t="s">
        <v>87</v>
      </c>
      <c r="AO5" s="73" t="s">
        <v>90</v>
      </c>
      <c r="AP5" s="73" t="s">
        <v>91</v>
      </c>
      <c r="AQ5" s="73" t="s">
        <v>92</v>
      </c>
      <c r="AR5" s="73" t="s">
        <v>93</v>
      </c>
      <c r="AS5" s="73" t="s">
        <v>94</v>
      </c>
      <c r="AT5" s="73" t="s">
        <v>89</v>
      </c>
      <c r="AU5" s="73" t="s">
        <v>83</v>
      </c>
      <c r="AV5" s="73" t="s">
        <v>84</v>
      </c>
      <c r="AW5" s="73" t="s">
        <v>85</v>
      </c>
      <c r="AX5" s="73" t="s">
        <v>86</v>
      </c>
      <c r="AY5" s="73" t="s">
        <v>87</v>
      </c>
      <c r="AZ5" s="73" t="s">
        <v>90</v>
      </c>
      <c r="BA5" s="73" t="s">
        <v>91</v>
      </c>
      <c r="BB5" s="73" t="s">
        <v>92</v>
      </c>
      <c r="BC5" s="73" t="s">
        <v>93</v>
      </c>
      <c r="BD5" s="73" t="s">
        <v>94</v>
      </c>
      <c r="BE5" s="73" t="s">
        <v>89</v>
      </c>
      <c r="BF5" s="73" t="s">
        <v>83</v>
      </c>
      <c r="BG5" s="73" t="s">
        <v>84</v>
      </c>
      <c r="BH5" s="73" t="s">
        <v>85</v>
      </c>
      <c r="BI5" s="73" t="s">
        <v>86</v>
      </c>
      <c r="BJ5" s="73" t="s">
        <v>87</v>
      </c>
      <c r="BK5" s="73" t="s">
        <v>90</v>
      </c>
      <c r="BL5" s="73" t="s">
        <v>91</v>
      </c>
      <c r="BM5" s="73" t="s">
        <v>92</v>
      </c>
      <c r="BN5" s="73" t="s">
        <v>93</v>
      </c>
      <c r="BO5" s="73" t="s">
        <v>94</v>
      </c>
      <c r="BP5" s="73" t="s">
        <v>89</v>
      </c>
      <c r="BQ5" s="73" t="s">
        <v>83</v>
      </c>
      <c r="BR5" s="73" t="s">
        <v>84</v>
      </c>
      <c r="BS5" s="73" t="s">
        <v>85</v>
      </c>
      <c r="BT5" s="73" t="s">
        <v>86</v>
      </c>
      <c r="BU5" s="73" t="s">
        <v>87</v>
      </c>
      <c r="BV5" s="73" t="s">
        <v>90</v>
      </c>
      <c r="BW5" s="73" t="s">
        <v>91</v>
      </c>
      <c r="BX5" s="73" t="s">
        <v>92</v>
      </c>
      <c r="BY5" s="73" t="s">
        <v>93</v>
      </c>
      <c r="BZ5" s="73" t="s">
        <v>94</v>
      </c>
      <c r="CA5" s="73" t="s">
        <v>89</v>
      </c>
      <c r="CB5" s="73" t="s">
        <v>83</v>
      </c>
      <c r="CC5" s="73" t="s">
        <v>84</v>
      </c>
      <c r="CD5" s="73" t="s">
        <v>85</v>
      </c>
      <c r="CE5" s="73" t="s">
        <v>86</v>
      </c>
      <c r="CF5" s="73" t="s">
        <v>87</v>
      </c>
      <c r="CG5" s="73" t="s">
        <v>90</v>
      </c>
      <c r="CH5" s="73" t="s">
        <v>91</v>
      </c>
      <c r="CI5" s="73" t="s">
        <v>92</v>
      </c>
      <c r="CJ5" s="73" t="s">
        <v>93</v>
      </c>
      <c r="CK5" s="73" t="s">
        <v>94</v>
      </c>
      <c r="CL5" s="73" t="s">
        <v>89</v>
      </c>
      <c r="CM5" s="73" t="s">
        <v>83</v>
      </c>
      <c r="CN5" s="73" t="s">
        <v>84</v>
      </c>
      <c r="CO5" s="73" t="s">
        <v>85</v>
      </c>
      <c r="CP5" s="73" t="s">
        <v>86</v>
      </c>
      <c r="CQ5" s="73" t="s">
        <v>87</v>
      </c>
      <c r="CR5" s="73" t="s">
        <v>90</v>
      </c>
      <c r="CS5" s="73" t="s">
        <v>91</v>
      </c>
      <c r="CT5" s="73" t="s">
        <v>92</v>
      </c>
      <c r="CU5" s="73" t="s">
        <v>93</v>
      </c>
      <c r="CV5" s="73" t="s">
        <v>94</v>
      </c>
      <c r="CW5" s="73" t="s">
        <v>89</v>
      </c>
      <c r="CX5" s="73" t="s">
        <v>83</v>
      </c>
      <c r="CY5" s="73" t="s">
        <v>84</v>
      </c>
      <c r="CZ5" s="73" t="s">
        <v>85</v>
      </c>
      <c r="DA5" s="73" t="s">
        <v>86</v>
      </c>
      <c r="DB5" s="73" t="s">
        <v>87</v>
      </c>
      <c r="DC5" s="73" t="s">
        <v>90</v>
      </c>
      <c r="DD5" s="73" t="s">
        <v>91</v>
      </c>
      <c r="DE5" s="73" t="s">
        <v>92</v>
      </c>
      <c r="DF5" s="73" t="s">
        <v>93</v>
      </c>
      <c r="DG5" s="73" t="s">
        <v>94</v>
      </c>
      <c r="DH5" s="73" t="s">
        <v>89</v>
      </c>
      <c r="DI5" s="73" t="s">
        <v>83</v>
      </c>
      <c r="DJ5" s="73" t="s">
        <v>84</v>
      </c>
      <c r="DK5" s="73" t="s">
        <v>85</v>
      </c>
      <c r="DL5" s="73" t="s">
        <v>86</v>
      </c>
      <c r="DM5" s="73" t="s">
        <v>87</v>
      </c>
      <c r="DN5" s="73" t="s">
        <v>90</v>
      </c>
      <c r="DO5" s="73" t="s">
        <v>91</v>
      </c>
      <c r="DP5" s="73" t="s">
        <v>92</v>
      </c>
      <c r="DQ5" s="73" t="s">
        <v>93</v>
      </c>
      <c r="DR5" s="73" t="s">
        <v>94</v>
      </c>
      <c r="DS5" s="73" t="s">
        <v>89</v>
      </c>
      <c r="DT5" s="73" t="s">
        <v>83</v>
      </c>
      <c r="DU5" s="73" t="s">
        <v>84</v>
      </c>
      <c r="DV5" s="73" t="s">
        <v>85</v>
      </c>
      <c r="DW5" s="73" t="s">
        <v>86</v>
      </c>
      <c r="DX5" s="73" t="s">
        <v>87</v>
      </c>
      <c r="DY5" s="73" t="s">
        <v>90</v>
      </c>
      <c r="DZ5" s="73" t="s">
        <v>91</v>
      </c>
      <c r="EA5" s="73" t="s">
        <v>92</v>
      </c>
      <c r="EB5" s="73" t="s">
        <v>93</v>
      </c>
      <c r="EC5" s="73" t="s">
        <v>94</v>
      </c>
      <c r="ED5" s="73" t="s">
        <v>89</v>
      </c>
      <c r="EE5" s="73" t="s">
        <v>83</v>
      </c>
      <c r="EF5" s="73" t="s">
        <v>84</v>
      </c>
      <c r="EG5" s="73" t="s">
        <v>85</v>
      </c>
      <c r="EH5" s="73" t="s">
        <v>86</v>
      </c>
      <c r="EI5" s="73" t="s">
        <v>87</v>
      </c>
      <c r="EJ5" s="73" t="s">
        <v>90</v>
      </c>
      <c r="EK5" s="73" t="s">
        <v>91</v>
      </c>
      <c r="EL5" s="73" t="s">
        <v>92</v>
      </c>
      <c r="EM5" s="73" t="s">
        <v>93</v>
      </c>
      <c r="EN5" s="73" t="s">
        <v>94</v>
      </c>
      <c r="EO5" s="73" t="s">
        <v>89</v>
      </c>
    </row>
    <row r="6" spans="1:148" s="61" customFormat="1">
      <c r="A6" s="62" t="s">
        <v>95</v>
      </c>
      <c r="B6" s="67">
        <f t="shared" ref="B6:X6" si="1">B7</f>
        <v>2021</v>
      </c>
      <c r="C6" s="67">
        <f t="shared" si="1"/>
        <v>132276</v>
      </c>
      <c r="D6" s="67">
        <f t="shared" si="1"/>
        <v>46</v>
      </c>
      <c r="E6" s="67">
        <f t="shared" si="1"/>
        <v>17</v>
      </c>
      <c r="F6" s="67">
        <f t="shared" si="1"/>
        <v>1</v>
      </c>
      <c r="G6" s="67">
        <f t="shared" si="1"/>
        <v>0</v>
      </c>
      <c r="H6" s="67" t="str">
        <f t="shared" si="1"/>
        <v xml:space="preserve">
東京都　羽村市</v>
      </c>
      <c r="I6" s="67" t="str">
        <f t="shared" si="1"/>
        <v xml:space="preserve">
法適用</v>
      </c>
      <c r="J6" s="67" t="str">
        <f t="shared" si="1"/>
        <v xml:space="preserve">
下水道事業</v>
      </c>
      <c r="K6" s="67" t="str">
        <f t="shared" si="1"/>
        <v xml:space="preserve">
公共下水道</v>
      </c>
      <c r="L6" s="67" t="str">
        <f t="shared" si="1"/>
        <v xml:space="preserve">
Bc1</v>
      </c>
      <c r="M6" s="67" t="str">
        <f t="shared" si="1"/>
        <v xml:space="preserve">
非設置</v>
      </c>
      <c r="N6" s="76" t="str">
        <f t="shared" si="1"/>
        <v xml:space="preserve">
-</v>
      </c>
      <c r="O6" s="76">
        <f t="shared" si="1"/>
        <v>71.58</v>
      </c>
      <c r="P6" s="76">
        <f t="shared" si="1"/>
        <v>99.7</v>
      </c>
      <c r="Q6" s="76">
        <f t="shared" si="1"/>
        <v>86.8</v>
      </c>
      <c r="R6" s="76">
        <f t="shared" si="1"/>
        <v>1179</v>
      </c>
      <c r="S6" s="76">
        <f t="shared" si="1"/>
        <v>54609</v>
      </c>
      <c r="T6" s="76">
        <f t="shared" si="1"/>
        <v>9.9</v>
      </c>
      <c r="U6" s="76">
        <f t="shared" si="1"/>
        <v>5516.06</v>
      </c>
      <c r="V6" s="76">
        <f t="shared" si="1"/>
        <v>54350</v>
      </c>
      <c r="W6" s="76">
        <f t="shared" si="1"/>
        <v>8.0299999999999994</v>
      </c>
      <c r="X6" s="76">
        <f t="shared" si="1"/>
        <v>6768.37</v>
      </c>
      <c r="Y6" s="84" t="str">
        <f t="shared" ref="Y6:AH6" si="2">IF(Y7="",NA(),Y7)</f>
        <v xml:space="preserve">
-</v>
      </c>
      <c r="Z6" s="84" t="str">
        <f t="shared" si="2"/>
        <v xml:space="preserve">
-</v>
      </c>
      <c r="AA6" s="84" t="str">
        <f t="shared" si="2"/>
        <v xml:space="preserve">
-</v>
      </c>
      <c r="AB6" s="84">
        <f t="shared" si="2"/>
        <v>90.8</v>
      </c>
      <c r="AC6" s="84">
        <f t="shared" si="2"/>
        <v>91.54</v>
      </c>
      <c r="AD6" s="84" t="str">
        <f t="shared" si="2"/>
        <v xml:space="preserve">
-</v>
      </c>
      <c r="AE6" s="84" t="str">
        <f t="shared" si="2"/>
        <v xml:space="preserve">
-</v>
      </c>
      <c r="AF6" s="84" t="str">
        <f t="shared" si="2"/>
        <v xml:space="preserve">
-</v>
      </c>
      <c r="AG6" s="84">
        <f t="shared" si="2"/>
        <v>106.67</v>
      </c>
      <c r="AH6" s="84">
        <f t="shared" si="2"/>
        <v>106.9</v>
      </c>
      <c r="AI6" s="76" t="str">
        <f>IF(AI7="","",IF(AI7="-","【-】","【"&amp;SUBSTITUTE(TEXT(AI7,"#,##0.00"),"-","△")&amp;"】"))</f>
        <v xml:space="preserve">
【107.02】</v>
      </c>
      <c r="AJ6" s="84" t="str">
        <f t="shared" ref="AJ6:AS6" si="3">IF(AJ7="",NA(),AJ7)</f>
        <v xml:space="preserve">
-</v>
      </c>
      <c r="AK6" s="84" t="str">
        <f t="shared" si="3"/>
        <v xml:space="preserve">
-</v>
      </c>
      <c r="AL6" s="84" t="str">
        <f t="shared" si="3"/>
        <v xml:space="preserve">
-</v>
      </c>
      <c r="AM6" s="84">
        <f t="shared" si="3"/>
        <v>14.58</v>
      </c>
      <c r="AN6" s="84">
        <f t="shared" si="3"/>
        <v>25.99</v>
      </c>
      <c r="AO6" s="84" t="str">
        <f t="shared" si="3"/>
        <v xml:space="preserve">
-</v>
      </c>
      <c r="AP6" s="84" t="str">
        <f t="shared" si="3"/>
        <v xml:space="preserve">
-</v>
      </c>
      <c r="AQ6" s="84" t="str">
        <f t="shared" si="3"/>
        <v xml:space="preserve">
-</v>
      </c>
      <c r="AR6" s="84">
        <f t="shared" si="3"/>
        <v>3.68</v>
      </c>
      <c r="AS6" s="84">
        <f t="shared" si="3"/>
        <v>5.3</v>
      </c>
      <c r="AT6" s="76" t="str">
        <f>IF(AT7="","",IF(AT7="-","【-】","【"&amp;SUBSTITUTE(TEXT(AT7,"#,##0.00"),"-","△")&amp;"】"))</f>
        <v xml:space="preserve">
【3.09】</v>
      </c>
      <c r="AU6" s="84" t="str">
        <f t="shared" ref="AU6:BD6" si="4">IF(AU7="",NA(),AU7)</f>
        <v xml:space="preserve">
-</v>
      </c>
      <c r="AV6" s="84" t="str">
        <f t="shared" si="4"/>
        <v xml:space="preserve">
-</v>
      </c>
      <c r="AW6" s="84" t="str">
        <f t="shared" si="4"/>
        <v xml:space="preserve">
-</v>
      </c>
      <c r="AX6" s="84">
        <f t="shared" si="4"/>
        <v>27.88</v>
      </c>
      <c r="AY6" s="84">
        <f t="shared" si="4"/>
        <v>49.6</v>
      </c>
      <c r="AZ6" s="84" t="str">
        <f t="shared" si="4"/>
        <v xml:space="preserve">
-</v>
      </c>
      <c r="BA6" s="84" t="str">
        <f t="shared" si="4"/>
        <v xml:space="preserve">
-</v>
      </c>
      <c r="BB6" s="84" t="str">
        <f t="shared" si="4"/>
        <v xml:space="preserve">
-</v>
      </c>
      <c r="BC6" s="84">
        <f t="shared" si="4"/>
        <v>67.86</v>
      </c>
      <c r="BD6" s="84">
        <f t="shared" si="4"/>
        <v>72.92</v>
      </c>
      <c r="BE6" s="76" t="str">
        <f>IF(BE7="","",IF(BE7="-","【-】","【"&amp;SUBSTITUTE(TEXT(BE7,"#,##0.00"),"-","△")&amp;"】"))</f>
        <v xml:space="preserve">
【71.39】</v>
      </c>
      <c r="BF6" s="84" t="str">
        <f t="shared" ref="BF6:BO6" si="5">IF(BF7="",NA(),BF7)</f>
        <v xml:space="preserve">
-</v>
      </c>
      <c r="BG6" s="84" t="str">
        <f t="shared" si="5"/>
        <v xml:space="preserve">
-</v>
      </c>
      <c r="BH6" s="84" t="str">
        <f t="shared" si="5"/>
        <v xml:space="preserve">
-</v>
      </c>
      <c r="BI6" s="84">
        <f t="shared" si="5"/>
        <v>371.85</v>
      </c>
      <c r="BJ6" s="84">
        <f t="shared" si="5"/>
        <v>334.72</v>
      </c>
      <c r="BK6" s="84" t="str">
        <f t="shared" si="5"/>
        <v xml:space="preserve">
-</v>
      </c>
      <c r="BL6" s="84" t="str">
        <f t="shared" si="5"/>
        <v xml:space="preserve">
-</v>
      </c>
      <c r="BM6" s="84" t="str">
        <f t="shared" si="5"/>
        <v xml:space="preserve">
-</v>
      </c>
      <c r="BN6" s="84">
        <f t="shared" si="5"/>
        <v>709.4</v>
      </c>
      <c r="BO6" s="84">
        <f t="shared" si="5"/>
        <v>734.47</v>
      </c>
      <c r="BP6" s="76" t="str">
        <f>IF(BP7="","",IF(BP7="-","【-】","【"&amp;SUBSTITUTE(TEXT(BP7,"#,##0.00"),"-","△")&amp;"】"))</f>
        <v xml:space="preserve">
【669.11】</v>
      </c>
      <c r="BQ6" s="84" t="str">
        <f t="shared" ref="BQ6:BZ6" si="6">IF(BQ7="",NA(),BQ7)</f>
        <v xml:space="preserve">
-</v>
      </c>
      <c r="BR6" s="84" t="str">
        <f t="shared" si="6"/>
        <v xml:space="preserve">
-</v>
      </c>
      <c r="BS6" s="84" t="str">
        <f t="shared" si="6"/>
        <v xml:space="preserve">
-</v>
      </c>
      <c r="BT6" s="84">
        <f t="shared" si="6"/>
        <v>84.54</v>
      </c>
      <c r="BU6" s="84">
        <f t="shared" si="6"/>
        <v>86.17</v>
      </c>
      <c r="BV6" s="84" t="str">
        <f t="shared" si="6"/>
        <v xml:space="preserve">
-</v>
      </c>
      <c r="BW6" s="84" t="str">
        <f t="shared" si="6"/>
        <v xml:space="preserve">
-</v>
      </c>
      <c r="BX6" s="84" t="str">
        <f t="shared" si="6"/>
        <v xml:space="preserve">
-</v>
      </c>
      <c r="BY6" s="84">
        <f t="shared" si="6"/>
        <v>91.14</v>
      </c>
      <c r="BZ6" s="84">
        <f t="shared" si="6"/>
        <v>90.69</v>
      </c>
      <c r="CA6" s="76" t="str">
        <f>IF(CA7="","",IF(CA7="-","【-】","【"&amp;SUBSTITUTE(TEXT(CA7,"#,##0.00"),"-","△")&amp;"】"))</f>
        <v xml:space="preserve">
【99.73】</v>
      </c>
      <c r="CB6" s="84" t="str">
        <f t="shared" ref="CB6:CK6" si="7">IF(CB7="",NA(),CB7)</f>
        <v xml:space="preserve">
-</v>
      </c>
      <c r="CC6" s="84" t="str">
        <f t="shared" si="7"/>
        <v xml:space="preserve">
-</v>
      </c>
      <c r="CD6" s="84" t="str">
        <f t="shared" si="7"/>
        <v xml:space="preserve">
-</v>
      </c>
      <c r="CE6" s="84">
        <f t="shared" si="7"/>
        <v>100.82</v>
      </c>
      <c r="CF6" s="84">
        <f t="shared" si="7"/>
        <v>100.93</v>
      </c>
      <c r="CG6" s="84" t="str">
        <f t="shared" si="7"/>
        <v xml:space="preserve">
-</v>
      </c>
      <c r="CH6" s="84" t="str">
        <f t="shared" si="7"/>
        <v xml:space="preserve">
-</v>
      </c>
      <c r="CI6" s="84" t="str">
        <f t="shared" si="7"/>
        <v xml:space="preserve">
-</v>
      </c>
      <c r="CJ6" s="84">
        <f t="shared" si="7"/>
        <v>136.86000000000001</v>
      </c>
      <c r="CK6" s="84">
        <f t="shared" si="7"/>
        <v>138.52000000000001</v>
      </c>
      <c r="CL6" s="76" t="str">
        <f>IF(CL7="","",IF(CL7="-","【-】","【"&amp;SUBSTITUTE(TEXT(CL7,"#,##0.00"),"-","△")&amp;"】"))</f>
        <v xml:space="preserve">
【134.98】</v>
      </c>
      <c r="CM6" s="84" t="str">
        <f t="shared" ref="CM6:CV6" si="8">IF(CM7="",NA(),CM7)</f>
        <v xml:space="preserve">
-</v>
      </c>
      <c r="CN6" s="84" t="str">
        <f t="shared" si="8"/>
        <v xml:space="preserve">
-</v>
      </c>
      <c r="CO6" s="84" t="str">
        <f t="shared" si="8"/>
        <v xml:space="preserve">
-</v>
      </c>
      <c r="CP6" s="84" t="str">
        <f t="shared" si="8"/>
        <v xml:space="preserve">
-</v>
      </c>
      <c r="CQ6" s="84" t="str">
        <f t="shared" si="8"/>
        <v xml:space="preserve">
-</v>
      </c>
      <c r="CR6" s="84" t="str">
        <f t="shared" si="8"/>
        <v xml:space="preserve">
-</v>
      </c>
      <c r="CS6" s="84" t="str">
        <f t="shared" si="8"/>
        <v xml:space="preserve">
-</v>
      </c>
      <c r="CT6" s="84" t="str">
        <f t="shared" si="8"/>
        <v xml:space="preserve">
-</v>
      </c>
      <c r="CU6" s="84">
        <f t="shared" si="8"/>
        <v>60.78</v>
      </c>
      <c r="CV6" s="84">
        <f t="shared" si="8"/>
        <v>59.96</v>
      </c>
      <c r="CW6" s="76" t="str">
        <f>IF(CW7="","",IF(CW7="-","【-】","【"&amp;SUBSTITUTE(TEXT(CW7,"#,##0.00"),"-","△")&amp;"】"))</f>
        <v xml:space="preserve">
【59.99】</v>
      </c>
      <c r="CX6" s="84" t="str">
        <f t="shared" ref="CX6:DG6" si="9">IF(CX7="",NA(),CX7)</f>
        <v xml:space="preserve">
-</v>
      </c>
      <c r="CY6" s="84" t="str">
        <f t="shared" si="9"/>
        <v xml:space="preserve">
-</v>
      </c>
      <c r="CZ6" s="84" t="str">
        <f t="shared" si="9"/>
        <v xml:space="preserve">
-</v>
      </c>
      <c r="DA6" s="84">
        <f t="shared" si="9"/>
        <v>99.96</v>
      </c>
      <c r="DB6" s="84">
        <f t="shared" si="9"/>
        <v>99.96</v>
      </c>
      <c r="DC6" s="84" t="str">
        <f t="shared" si="9"/>
        <v xml:space="preserve">
-</v>
      </c>
      <c r="DD6" s="84" t="str">
        <f t="shared" si="9"/>
        <v xml:space="preserve">
-</v>
      </c>
      <c r="DE6" s="84" t="str">
        <f t="shared" si="9"/>
        <v xml:space="preserve">
-</v>
      </c>
      <c r="DF6" s="84">
        <f t="shared" si="9"/>
        <v>94.17</v>
      </c>
      <c r="DG6" s="84">
        <f t="shared" si="9"/>
        <v>94.27</v>
      </c>
      <c r="DH6" s="76" t="str">
        <f>IF(DH7="","",IF(DH7="-","【-】","【"&amp;SUBSTITUTE(TEXT(DH7,"#,##0.00"),"-","△")&amp;"】"))</f>
        <v xml:space="preserve">
【95.72】</v>
      </c>
      <c r="DI6" s="84" t="str">
        <f t="shared" ref="DI6:DR6" si="10">IF(DI7="",NA(),DI7)</f>
        <v xml:space="preserve">
-</v>
      </c>
      <c r="DJ6" s="84" t="str">
        <f t="shared" si="10"/>
        <v xml:space="preserve">
-</v>
      </c>
      <c r="DK6" s="84" t="str">
        <f t="shared" si="10"/>
        <v xml:space="preserve">
-</v>
      </c>
      <c r="DL6" s="84">
        <f t="shared" si="10"/>
        <v>55.76</v>
      </c>
      <c r="DM6" s="84">
        <f t="shared" si="10"/>
        <v>56.98</v>
      </c>
      <c r="DN6" s="84" t="str">
        <f t="shared" si="10"/>
        <v xml:space="preserve">
-</v>
      </c>
      <c r="DO6" s="84" t="str">
        <f t="shared" si="10"/>
        <v xml:space="preserve">
-</v>
      </c>
      <c r="DP6" s="84" t="str">
        <f t="shared" si="10"/>
        <v xml:space="preserve">
-</v>
      </c>
      <c r="DQ6" s="84">
        <f t="shared" si="10"/>
        <v>23.25</v>
      </c>
      <c r="DR6" s="84">
        <f t="shared" si="10"/>
        <v>25.2</v>
      </c>
      <c r="DS6" s="76" t="str">
        <f>IF(DS7="","",IF(DS7="-","【-】","【"&amp;SUBSTITUTE(TEXT(DS7,"#,##0.00"),"-","△")&amp;"】"))</f>
        <v xml:space="preserve">
【38.17】</v>
      </c>
      <c r="DT6" s="84" t="str">
        <f t="shared" ref="DT6:EC6" si="11">IF(DT7="",NA(),DT7)</f>
        <v xml:space="preserve">
-</v>
      </c>
      <c r="DU6" s="84" t="str">
        <f t="shared" si="11"/>
        <v xml:space="preserve">
-</v>
      </c>
      <c r="DV6" s="84" t="str">
        <f t="shared" si="11"/>
        <v xml:space="preserve">
-</v>
      </c>
      <c r="DW6" s="76">
        <f t="shared" si="11"/>
        <v>0</v>
      </c>
      <c r="DX6" s="76">
        <f t="shared" si="11"/>
        <v>0</v>
      </c>
      <c r="DY6" s="84" t="str">
        <f t="shared" si="11"/>
        <v xml:space="preserve">
-</v>
      </c>
      <c r="DZ6" s="84" t="str">
        <f t="shared" si="11"/>
        <v xml:space="preserve">
-</v>
      </c>
      <c r="EA6" s="84" t="str">
        <f t="shared" si="11"/>
        <v xml:space="preserve">
-</v>
      </c>
      <c r="EB6" s="84">
        <f t="shared" si="11"/>
        <v>1.06</v>
      </c>
      <c r="EC6" s="84">
        <f t="shared" si="11"/>
        <v>2.02</v>
      </c>
      <c r="ED6" s="76" t="str">
        <f>IF(ED7="","",IF(ED7="-","【-】","【"&amp;SUBSTITUTE(TEXT(ED7,"#,##0.00"),"-","△")&amp;"】"))</f>
        <v xml:space="preserve">
【6.54】</v>
      </c>
      <c r="EE6" s="84" t="str">
        <f t="shared" ref="EE6:EN6" si="12">IF(EE7="",NA(),EE7)</f>
        <v xml:space="preserve">
-</v>
      </c>
      <c r="EF6" s="84" t="str">
        <f t="shared" si="12"/>
        <v xml:space="preserve">
-</v>
      </c>
      <c r="EG6" s="84" t="str">
        <f t="shared" si="12"/>
        <v xml:space="preserve">
-</v>
      </c>
      <c r="EH6" s="76">
        <f t="shared" si="12"/>
        <v>0</v>
      </c>
      <c r="EI6" s="76">
        <f t="shared" si="12"/>
        <v>0</v>
      </c>
      <c r="EJ6" s="84" t="str">
        <f t="shared" si="12"/>
        <v xml:space="preserve">
-</v>
      </c>
      <c r="EK6" s="84" t="str">
        <f t="shared" si="12"/>
        <v xml:space="preserve">
-</v>
      </c>
      <c r="EL6" s="84" t="str">
        <f t="shared" si="12"/>
        <v xml:space="preserve">
-</v>
      </c>
      <c r="EM6" s="84">
        <f t="shared" si="12"/>
        <v>8.e-002</v>
      </c>
      <c r="EN6" s="84">
        <f t="shared" si="12"/>
        <v>0.24</v>
      </c>
      <c r="EO6" s="76" t="str">
        <f>IF(EO7="","",IF(EO7="-","【-】","【"&amp;SUBSTITUTE(TEXT(EO7,"#,##0.00"),"-","△")&amp;"】"))</f>
        <v xml:space="preserve">
【0.24】</v>
      </c>
    </row>
    <row r="7" spans="1:148" s="61" customFormat="1">
      <c r="A7" s="62"/>
      <c r="B7" s="68">
        <v>2021</v>
      </c>
      <c r="C7" s="68">
        <v>132276</v>
      </c>
      <c r="D7" s="68">
        <v>46</v>
      </c>
      <c r="E7" s="68">
        <v>17</v>
      </c>
      <c r="F7" s="68">
        <v>1</v>
      </c>
      <c r="G7" s="68">
        <v>0</v>
      </c>
      <c r="H7" s="68" t="s">
        <v>96</v>
      </c>
      <c r="I7" s="68" t="s">
        <v>97</v>
      </c>
      <c r="J7" s="68" t="s">
        <v>98</v>
      </c>
      <c r="K7" s="68" t="s">
        <v>99</v>
      </c>
      <c r="L7" s="68" t="s">
        <v>100</v>
      </c>
      <c r="M7" s="68" t="s">
        <v>101</v>
      </c>
      <c r="N7" s="77" t="s">
        <v>102</v>
      </c>
      <c r="O7" s="77">
        <v>71.58</v>
      </c>
      <c r="P7" s="77">
        <v>99.7</v>
      </c>
      <c r="Q7" s="77">
        <v>86.8</v>
      </c>
      <c r="R7" s="77">
        <v>1179</v>
      </c>
      <c r="S7" s="77">
        <v>54609</v>
      </c>
      <c r="T7" s="77">
        <v>9.9</v>
      </c>
      <c r="U7" s="77">
        <v>5516.06</v>
      </c>
      <c r="V7" s="77">
        <v>54350</v>
      </c>
      <c r="W7" s="77">
        <v>8.0299999999999994</v>
      </c>
      <c r="X7" s="77">
        <v>6768.37</v>
      </c>
      <c r="Y7" s="77" t="s">
        <v>102</v>
      </c>
      <c r="Z7" s="77" t="s">
        <v>102</v>
      </c>
      <c r="AA7" s="77" t="s">
        <v>102</v>
      </c>
      <c r="AB7" s="77">
        <v>90.8</v>
      </c>
      <c r="AC7" s="77">
        <v>91.54</v>
      </c>
      <c r="AD7" s="77" t="s">
        <v>102</v>
      </c>
      <c r="AE7" s="77" t="s">
        <v>102</v>
      </c>
      <c r="AF7" s="77" t="s">
        <v>102</v>
      </c>
      <c r="AG7" s="77">
        <v>106.67</v>
      </c>
      <c r="AH7" s="77">
        <v>106.9</v>
      </c>
      <c r="AI7" s="77">
        <v>107.02</v>
      </c>
      <c r="AJ7" s="77" t="s">
        <v>102</v>
      </c>
      <c r="AK7" s="77" t="s">
        <v>102</v>
      </c>
      <c r="AL7" s="77" t="s">
        <v>102</v>
      </c>
      <c r="AM7" s="77">
        <v>14.58</v>
      </c>
      <c r="AN7" s="77">
        <v>25.99</v>
      </c>
      <c r="AO7" s="77" t="s">
        <v>102</v>
      </c>
      <c r="AP7" s="77" t="s">
        <v>102</v>
      </c>
      <c r="AQ7" s="77" t="s">
        <v>102</v>
      </c>
      <c r="AR7" s="77">
        <v>3.68</v>
      </c>
      <c r="AS7" s="77">
        <v>5.3</v>
      </c>
      <c r="AT7" s="77">
        <v>3.09</v>
      </c>
      <c r="AU7" s="77" t="s">
        <v>102</v>
      </c>
      <c r="AV7" s="77" t="s">
        <v>102</v>
      </c>
      <c r="AW7" s="77" t="s">
        <v>102</v>
      </c>
      <c r="AX7" s="77">
        <v>27.88</v>
      </c>
      <c r="AY7" s="77">
        <v>49.6</v>
      </c>
      <c r="AZ7" s="77" t="s">
        <v>102</v>
      </c>
      <c r="BA7" s="77" t="s">
        <v>102</v>
      </c>
      <c r="BB7" s="77" t="s">
        <v>102</v>
      </c>
      <c r="BC7" s="77">
        <v>67.86</v>
      </c>
      <c r="BD7" s="77">
        <v>72.92</v>
      </c>
      <c r="BE7" s="77">
        <v>71.39</v>
      </c>
      <c r="BF7" s="77" t="s">
        <v>102</v>
      </c>
      <c r="BG7" s="77" t="s">
        <v>102</v>
      </c>
      <c r="BH7" s="77" t="s">
        <v>102</v>
      </c>
      <c r="BI7" s="77">
        <v>371.85</v>
      </c>
      <c r="BJ7" s="77">
        <v>334.72</v>
      </c>
      <c r="BK7" s="77" t="s">
        <v>102</v>
      </c>
      <c r="BL7" s="77" t="s">
        <v>102</v>
      </c>
      <c r="BM7" s="77" t="s">
        <v>102</v>
      </c>
      <c r="BN7" s="77">
        <v>709.4</v>
      </c>
      <c r="BO7" s="77">
        <v>734.47</v>
      </c>
      <c r="BP7" s="77">
        <v>669.11</v>
      </c>
      <c r="BQ7" s="77" t="s">
        <v>102</v>
      </c>
      <c r="BR7" s="77" t="s">
        <v>102</v>
      </c>
      <c r="BS7" s="77" t="s">
        <v>102</v>
      </c>
      <c r="BT7" s="77">
        <v>84.54</v>
      </c>
      <c r="BU7" s="77">
        <v>86.17</v>
      </c>
      <c r="BV7" s="77" t="s">
        <v>102</v>
      </c>
      <c r="BW7" s="77" t="s">
        <v>102</v>
      </c>
      <c r="BX7" s="77" t="s">
        <v>102</v>
      </c>
      <c r="BY7" s="77">
        <v>91.14</v>
      </c>
      <c r="BZ7" s="77">
        <v>90.69</v>
      </c>
      <c r="CA7" s="77">
        <v>99.73</v>
      </c>
      <c r="CB7" s="77" t="s">
        <v>102</v>
      </c>
      <c r="CC7" s="77" t="s">
        <v>102</v>
      </c>
      <c r="CD7" s="77" t="s">
        <v>102</v>
      </c>
      <c r="CE7" s="77">
        <v>100.82</v>
      </c>
      <c r="CF7" s="77">
        <v>100.93</v>
      </c>
      <c r="CG7" s="77" t="s">
        <v>102</v>
      </c>
      <c r="CH7" s="77" t="s">
        <v>102</v>
      </c>
      <c r="CI7" s="77" t="s">
        <v>102</v>
      </c>
      <c r="CJ7" s="77">
        <v>136.86000000000001</v>
      </c>
      <c r="CK7" s="77">
        <v>138.52000000000001</v>
      </c>
      <c r="CL7" s="77">
        <v>134.97999999999999</v>
      </c>
      <c r="CM7" s="77" t="s">
        <v>102</v>
      </c>
      <c r="CN7" s="77" t="s">
        <v>102</v>
      </c>
      <c r="CO7" s="77" t="s">
        <v>102</v>
      </c>
      <c r="CP7" s="77" t="s">
        <v>102</v>
      </c>
      <c r="CQ7" s="77" t="s">
        <v>102</v>
      </c>
      <c r="CR7" s="77" t="s">
        <v>102</v>
      </c>
      <c r="CS7" s="77" t="s">
        <v>102</v>
      </c>
      <c r="CT7" s="77" t="s">
        <v>102</v>
      </c>
      <c r="CU7" s="77">
        <v>60.78</v>
      </c>
      <c r="CV7" s="77">
        <v>59.96</v>
      </c>
      <c r="CW7" s="77">
        <v>59.99</v>
      </c>
      <c r="CX7" s="77" t="s">
        <v>102</v>
      </c>
      <c r="CY7" s="77" t="s">
        <v>102</v>
      </c>
      <c r="CZ7" s="77" t="s">
        <v>102</v>
      </c>
      <c r="DA7" s="77">
        <v>99.96</v>
      </c>
      <c r="DB7" s="77">
        <v>99.96</v>
      </c>
      <c r="DC7" s="77" t="s">
        <v>102</v>
      </c>
      <c r="DD7" s="77" t="s">
        <v>102</v>
      </c>
      <c r="DE7" s="77" t="s">
        <v>102</v>
      </c>
      <c r="DF7" s="77">
        <v>94.17</v>
      </c>
      <c r="DG7" s="77">
        <v>94.27</v>
      </c>
      <c r="DH7" s="77">
        <v>95.72</v>
      </c>
      <c r="DI7" s="77" t="s">
        <v>102</v>
      </c>
      <c r="DJ7" s="77" t="s">
        <v>102</v>
      </c>
      <c r="DK7" s="77" t="s">
        <v>102</v>
      </c>
      <c r="DL7" s="77">
        <v>55.76</v>
      </c>
      <c r="DM7" s="77">
        <v>56.98</v>
      </c>
      <c r="DN7" s="77" t="s">
        <v>102</v>
      </c>
      <c r="DO7" s="77" t="s">
        <v>102</v>
      </c>
      <c r="DP7" s="77" t="s">
        <v>102</v>
      </c>
      <c r="DQ7" s="77">
        <v>23.25</v>
      </c>
      <c r="DR7" s="77">
        <v>25.2</v>
      </c>
      <c r="DS7" s="77">
        <v>38.17</v>
      </c>
      <c r="DT7" s="77" t="s">
        <v>102</v>
      </c>
      <c r="DU7" s="77" t="s">
        <v>102</v>
      </c>
      <c r="DV7" s="77" t="s">
        <v>102</v>
      </c>
      <c r="DW7" s="77">
        <v>0</v>
      </c>
      <c r="DX7" s="77">
        <v>0</v>
      </c>
      <c r="DY7" s="77" t="s">
        <v>102</v>
      </c>
      <c r="DZ7" s="77" t="s">
        <v>102</v>
      </c>
      <c r="EA7" s="77" t="s">
        <v>102</v>
      </c>
      <c r="EB7" s="77">
        <v>1.06</v>
      </c>
      <c r="EC7" s="77">
        <v>2.02</v>
      </c>
      <c r="ED7" s="77">
        <v>6.54</v>
      </c>
      <c r="EE7" s="77" t="s">
        <v>102</v>
      </c>
      <c r="EF7" s="77" t="s">
        <v>102</v>
      </c>
      <c r="EG7" s="77" t="s">
        <v>102</v>
      </c>
      <c r="EH7" s="77">
        <v>0</v>
      </c>
      <c r="EI7" s="77">
        <v>0</v>
      </c>
      <c r="EJ7" s="77" t="s">
        <v>102</v>
      </c>
      <c r="EK7" s="77" t="s">
        <v>102</v>
      </c>
      <c r="EL7" s="77" t="s">
        <v>102</v>
      </c>
      <c r="EM7" s="77">
        <v>8.e-002</v>
      </c>
      <c r="EN7" s="77">
        <v>0.24</v>
      </c>
      <c r="EO7" s="77">
        <v>0.24</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103</v>
      </c>
      <c r="C9" s="63" t="s">
        <v>104</v>
      </c>
      <c r="D9" s="63" t="s">
        <v>105</v>
      </c>
      <c r="E9" s="63" t="s">
        <v>106</v>
      </c>
      <c r="F9" s="63"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32</v>
      </c>
      <c r="B10" s="69">
        <f>DATEVALUE($B7+12-B11&amp;"/1/"&amp;B12)</f>
        <v>47119</v>
      </c>
      <c r="C10" s="69">
        <f>DATEVALUE($B7+12-C11&amp;"/1/"&amp;C12)</f>
        <v>47484</v>
      </c>
      <c r="D10" s="70">
        <f>DATEVALUE($B7+12-D11&amp;"/1/"&amp;D12)</f>
        <v>47849</v>
      </c>
      <c r="E10" s="70">
        <f>DATEVALUE($B7+12-E11&amp;"/1/"&amp;E12)</f>
        <v>48215</v>
      </c>
      <c r="F10" s="70">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709016</cp:lastModifiedBy>
  <dcterms:created xsi:type="dcterms:W3CDTF">2025-03-26T04:19:21Z</dcterms:created>
  <dcterms:modified xsi:type="dcterms:W3CDTF">2025-03-26T04:19:21Z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2025-03-26T04:19:21Z</vt:filetime>
  </property>
</Properties>
</file>