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8xWWJVs0LpvkTwgC9rPoRrp2GWohCk0+FOuoU2fafRIDJpQyqN+5eOSst2xv+zSrRph4IAso7hWVqJneBOYwQ==" workbookSaltValue="RJ3BGkrsLBc3z8c++SYL8A==" workbookSpinCount="100000"/>
  <bookViews>
    <workbookView xWindow="-108" yWindow="-108" windowWidth="23256" windowHeight="1257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<sst xmlns="http://schemas.openxmlformats.org/spreadsheetml/2006/main" xmlns:r="http://schemas.openxmlformats.org/officeDocument/2006/relationships" count="115" uniqueCount="115">
  <si>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</si>
  <si>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</si>
  <si>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</si>
  <si>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</si>
  <si>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</si>
  <si>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</si>
  <si>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</si>
  <si>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</si>
  <si>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</si>
  <si>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</si>
  <si>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</si>
  <si>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</si>
  <si>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</si>
  <si>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</si>
  <si>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</si>
  <si>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</si>
  <si>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</si>
  <si>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</si>
  <si>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</si>
  <si>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</si>
  <si>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</si>
  <si>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</si>
  <si>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</si>
  <si>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</si>
  <si>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</si>
  <si>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</si>
  <si>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</si>
  <si>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</si>
  <si>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</si>
  <si>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</si>
  <si>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</si>
  <si>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</si>
  <si>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</si>
  <si>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</si>
  <si>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</si>
  <si>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</si>
  <si>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</si>
  <si>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</si>
  <si>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</si>
  <si>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</si>
  <si>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</si>
  <si>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</si>
  <si>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</si>
  <si>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</si>
  <si>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</si>
  <si>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</si>
  <si>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</si>
  <si>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</si>
  <si>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</si>
  <si>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</si>
  <si>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</si>
  <si>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</si>
  <si>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</si>
  <si>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</si>
  <si>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</si>
  <si>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</si>
  <si>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</si>
  <si>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</si>
  <si>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</si>
  <si>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</si>
  <si>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</si>
  <si>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</si>
  <si>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</si>
  <si>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</si>
  <si>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</si>
  <si>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</si>
  <si>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</si>
  <si>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</si>
  <si>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</si>
  <si>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</si>
  <si>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</si>
  <si>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</si>
  <si>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</si>
  <si>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</si>
  <si>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</si>
  <si>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</si>
  <si>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</si>
  <si>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</si>
  <si>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</si>
  <si>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</si>
  <si>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</si>
  <si>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</si>
  <si>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</si>
  <si>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</si>
  <si>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</si>
  <si>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</si>
  <si>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</si>
  <si>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</si>
  <si>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経費回収率の数値が100%を下回っていることから、収支バランスの均衡を目指す中で、使用料の適正化と汚水処理費の縮減について検討していく。
⑥ 汚水処理原価は、類似団体の平均値よりも下回っているが、今後も汚水処理費の動向に注視していく。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08" eb="310">
      <t>オスイ</t>
    </rPh>
    <rPh sb="310" eb="312">
      <t>ショリ</t>
    </rPh>
    <rPh sb="312" eb="313">
      <t>ヒ</t>
    </rPh>
    <rPh sb="314" eb="316">
      <t>シュクゲン</t>
    </rPh>
    <rPh sb="320" eb="322">
      <t>ケントウ</t>
    </rPh>
    <rPh sb="331" eb="333">
      <t>オスイ</t>
    </rPh>
    <rPh sb="333" eb="335">
      <t>ショリ</t>
    </rPh>
    <rPh sb="335" eb="337">
      <t>ゲンカ</t>
    </rPh>
    <rPh sb="381" eb="384">
      <t>スイセンカ</t>
    </rPh>
    <rPh sb="384" eb="385">
      <t>リツ</t>
    </rPh>
    <rPh sb="386" eb="388">
      <t>スウチ</t>
    </rPh>
    <phoneticPr fontId="1"/>
  </si>
  <si>
    <t>全国平均</t>
  </si>
  <si>
    <t>類似団体平均(N-4)</t>
  </si>
  <si>
    <t>類似団体平均(N-3)</t>
  </si>
  <si>
    <t>類似団体平均(N-2)</t>
  </si>
  <si>
    <t>類似団体平均(N-1)</t>
  </si>
  <si>
    <t>類似団体平均(N)</t>
  </si>
  <si>
    <t>参照用</t>
    <rPh sb="0" eb="3">
      <t>サンショウヨウ</t>
    </rPh>
    <phoneticPr fontId="1"/>
  </si>
  <si>
    <t>東京都　羽村市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</si>
  <si>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</si>
  <si>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</si>
  <si>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</si>
  <si>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</si>
  <si>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</si>
  <si>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</si>
  <si>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</si>
  <si>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</si>
  <si>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</si>
  <si>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</si>
  <si>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</si>
  <si>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</si>
  <si>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</si>
  <si>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</si>
  <si>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</si>
  <si>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</si>
  <si>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</si>
  <si>
    <t>　下水道使用料収入については、大口使用者の動向や、人口減少、節水型社会への移行などの要因により、減少傾向となっており、料金体系の具体的な検討が必要となってきている。当市の普及率は99.74%であることから、下水道使用料の伸びは見込めないが、引き続き大口使用者の動向を注視していく。
　一方、今後は法定耐用年数を超過する施設が短期間で増加し、予防保全型による施設の維持管理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事業の計画的で効率的な実施とともに適正な施設整備や工事コストの縮減に努め、安定的な事業運営を図る必要があるため、下水道ストックマネジメント計画に基づき、点検・調査とともに、必要な修繕・改築を進め、経営戦略を活用し、より一層経営の健全化に取り組んでいく。</t>
    <rPh sb="148" eb="150">
      <t>ホウテイ</t>
    </rPh>
    <rPh sb="150" eb="152">
      <t>タイヨウ</t>
    </rPh>
    <rPh sb="152" eb="154">
      <t>ネンスウ</t>
    </rPh>
    <rPh sb="155" eb="157">
      <t>チョウカ</t>
    </rPh>
    <rPh sb="159" eb="161">
      <t>シセツ</t>
    </rPh>
    <rPh sb="166" eb="168">
      <t>ゾウカ</t>
    </rPh>
    <rPh sb="170" eb="172">
      <t>ヨボウ</t>
    </rPh>
    <rPh sb="172" eb="174">
      <t>ホゼン</t>
    </rPh>
    <rPh sb="174" eb="175">
      <t>カタ</t>
    </rPh>
    <rPh sb="178" eb="180">
      <t>シセツ</t>
    </rPh>
    <rPh sb="181" eb="183">
      <t>イジ</t>
    </rPh>
    <rPh sb="183" eb="185">
      <t>カンリ</t>
    </rPh>
    <rPh sb="190" eb="192">
      <t>シセツ</t>
    </rPh>
    <rPh sb="193" eb="194">
      <t>チョウ</t>
    </rPh>
    <rPh sb="194" eb="197">
      <t>ジュミョウカ</t>
    </rPh>
    <rPh sb="198" eb="199">
      <t>ハカ</t>
    </rPh>
    <rPh sb="203" eb="205">
      <t>ヒツヨウ</t>
    </rPh>
    <rPh sb="267" eb="269">
      <t>ヨクセイ</t>
    </rPh>
    <rPh sb="273" eb="275">
      <t>ゾウカ</t>
    </rPh>
    <rPh sb="277" eb="279">
      <t>ジギョウ</t>
    </rPh>
    <rPh sb="279" eb="280">
      <t>ヒ</t>
    </rPh>
    <rPh sb="281" eb="284">
      <t>ヘイジュンカ</t>
    </rPh>
    <rPh sb="285" eb="286">
      <t>ハカ</t>
    </rPh>
    <rPh sb="369" eb="370">
      <t>モト</t>
    </rPh>
    <rPh sb="373" eb="375">
      <t>テンケン</t>
    </rPh>
    <rPh sb="376" eb="378">
      <t>チョウサ</t>
    </rPh>
    <rPh sb="383" eb="385">
      <t>ヒツヨウ</t>
    </rPh>
    <rPh sb="386" eb="388">
      <t>シュウゼン</t>
    </rPh>
    <rPh sb="389" eb="391">
      <t>カイチク</t>
    </rPh>
    <rPh sb="392" eb="393">
      <t>スス</t>
    </rPh>
    <rPh sb="400" eb="402">
      <t>カツヨウ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</si>
</sst>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8.e-002</c:v>
                </c:pt>
                <c:pt idx="3">
                  <c:v>0.24</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90.8</c:v>
                </c:pt>
                <c:pt idx="3">
                  <c:v>91.54</c:v>
                </c:pt>
                <c:pt idx="4">
                  <c:v>92.44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106.67</c:v>
                </c:pt>
                <c:pt idx="3">
                  <c:v>106.9</c:v>
                </c:pt>
                <c:pt idx="4">
                  <c:v>106.74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55.76</c:v>
                </c:pt>
                <c:pt idx="3">
                  <c:v>56.98</c:v>
                </c:pt>
                <c:pt idx="4">
                  <c:v>58.18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23.25</c:v>
                </c:pt>
                <c:pt idx="3">
                  <c:v>25.2</c:v>
                </c:pt>
                <c:pt idx="4">
                  <c:v>27.42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1.06</c:v>
                </c:pt>
                <c:pt idx="3">
                  <c:v>2.02</c:v>
                </c:pt>
                <c:pt idx="4">
                  <c:v>2.67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14.58</c:v>
                </c:pt>
                <c:pt idx="3">
                  <c:v>25.99</c:v>
                </c:pt>
                <c:pt idx="4">
                  <c:v>35.770000000000003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3.68</c:v>
                </c:pt>
                <c:pt idx="3">
                  <c:v>5.3</c:v>
                </c:pt>
                <c:pt idx="4">
                  <c:v>6.49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27.88</c:v>
                </c:pt>
                <c:pt idx="3">
                  <c:v>49.6</c:v>
                </c:pt>
                <c:pt idx="4">
                  <c:v>57.86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67.86</c:v>
                </c:pt>
                <c:pt idx="3">
                  <c:v>72.92</c:v>
                </c:pt>
                <c:pt idx="4">
                  <c:v>81.19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371.85</c:v>
                </c:pt>
                <c:pt idx="3">
                  <c:v>334.72</c:v>
                </c:pt>
                <c:pt idx="4">
                  <c:v>308.95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709.4</c:v>
                </c:pt>
                <c:pt idx="3">
                  <c:v>734.47</c:v>
                </c:pt>
                <c:pt idx="4">
                  <c:v>720.89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84.54</c:v>
                </c:pt>
                <c:pt idx="3">
                  <c:v>86.17</c:v>
                </c:pt>
                <c:pt idx="4">
                  <c:v>87.87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91.14</c:v>
                </c:pt>
                <c:pt idx="3">
                  <c:v>90.69</c:v>
                </c:pt>
                <c:pt idx="4">
                  <c:v>90.5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100.82</c:v>
                </c:pt>
                <c:pt idx="3">
                  <c:v>100.93</c:v>
                </c:pt>
                <c:pt idx="4">
                  <c:v>100.15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136.86000000000001</c:v>
                </c:pt>
                <c:pt idx="3">
                  <c:v>138.52000000000001</c:v>
                </c:pt>
                <c:pt idx="4">
                  <c:v>138.66999999999999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60.78</c:v>
                </c:pt>
                <c:pt idx="3">
                  <c:v>59.96</c:v>
                </c:pt>
                <c:pt idx="4">
                  <c:v>59.9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99.96</c:v>
                </c:pt>
                <c:pt idx="3">
                  <c:v>99.96</c:v>
                </c:pt>
                <c:pt idx="4">
                  <c:v>99.96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94.17</c:v>
                </c:pt>
                <c:pt idx="3">
                  <c:v>94.27</c:v>
                </c:pt>
                <c:pt idx="4">
                  <c:v>94.46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X1" workbookViewId="0">
      <selection activeCell="X1" sqref="X1"/>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羽村市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54504</v>
      </c>
      <c r="AM8" s="21"/>
      <c r="AN8" s="21"/>
      <c r="AO8" s="21"/>
      <c r="AP8" s="21"/>
      <c r="AQ8" s="21"/>
      <c r="AR8" s="21"/>
      <c r="AS8" s="21"/>
      <c r="AT8" s="7">
        <f>データ!T6</f>
        <v>9.9</v>
      </c>
      <c r="AU8" s="7"/>
      <c r="AV8" s="7"/>
      <c r="AW8" s="7"/>
      <c r="AX8" s="7"/>
      <c r="AY8" s="7"/>
      <c r="AZ8" s="7"/>
      <c r="BA8" s="7"/>
      <c r="BB8" s="7">
        <f>データ!U6</f>
        <v>5505.45</v>
      </c>
      <c r="BC8" s="7"/>
      <c r="BD8" s="7"/>
      <c r="BE8" s="7"/>
      <c r="BF8" s="7"/>
      <c r="BG8" s="7"/>
      <c r="BH8" s="7"/>
      <c r="BI8" s="7"/>
      <c r="BJ8" s="3"/>
      <c r="BK8" s="3"/>
      <c r="BL8" s="27" t="s">
        <v>11</v>
      </c>
      <c r="BM8" s="39"/>
      <c r="BN8" s="48" t="s">
        <v>19</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73.150000000000006</v>
      </c>
      <c r="J10" s="7"/>
      <c r="K10" s="7"/>
      <c r="L10" s="7"/>
      <c r="M10" s="7"/>
      <c r="N10" s="7"/>
      <c r="O10" s="7"/>
      <c r="P10" s="7">
        <f>データ!P6</f>
        <v>99.74</v>
      </c>
      <c r="Q10" s="7"/>
      <c r="R10" s="7"/>
      <c r="S10" s="7"/>
      <c r="T10" s="7"/>
      <c r="U10" s="7"/>
      <c r="V10" s="7"/>
      <c r="W10" s="7">
        <f>データ!Q6</f>
        <v>86.44</v>
      </c>
      <c r="X10" s="7"/>
      <c r="Y10" s="7"/>
      <c r="Z10" s="7"/>
      <c r="AA10" s="7"/>
      <c r="AB10" s="7"/>
      <c r="AC10" s="7"/>
      <c r="AD10" s="21">
        <f>データ!R6</f>
        <v>1179</v>
      </c>
      <c r="AE10" s="21"/>
      <c r="AF10" s="21"/>
      <c r="AG10" s="21"/>
      <c r="AH10" s="21"/>
      <c r="AI10" s="21"/>
      <c r="AJ10" s="21"/>
      <c r="AK10" s="2"/>
      <c r="AL10" s="21">
        <f>データ!V6</f>
        <v>54246</v>
      </c>
      <c r="AM10" s="21"/>
      <c r="AN10" s="21"/>
      <c r="AO10" s="21"/>
      <c r="AP10" s="21"/>
      <c r="AQ10" s="21"/>
      <c r="AR10" s="21"/>
      <c r="AS10" s="21"/>
      <c r="AT10" s="7">
        <f>データ!W6</f>
        <v>8.0299999999999994</v>
      </c>
      <c r="AU10" s="7"/>
      <c r="AV10" s="7"/>
      <c r="AW10" s="7"/>
      <c r="AX10" s="7"/>
      <c r="AY10" s="7"/>
      <c r="AZ10" s="7"/>
      <c r="BA10" s="7"/>
      <c r="BB10" s="7">
        <f>データ!X6</f>
        <v>6755.42</v>
      </c>
      <c r="BC10" s="7"/>
      <c r="BD10" s="7"/>
      <c r="BE10" s="7"/>
      <c r="BF10" s="7"/>
      <c r="BG10" s="7"/>
      <c r="BH10" s="7"/>
      <c r="BI10" s="7"/>
      <c r="BJ10" s="2"/>
      <c r="BK10" s="2"/>
      <c r="BL10" s="29" t="s">
        <v>36</v>
      </c>
      <c r="BM10" s="41"/>
      <c r="BN10" s="50" t="s">
        <v>15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88</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t6imEfMk+cbdwwL9HwAkDfcy1XZ8IUjU2HSYpzANbmeQK6Lrvz8xphNxcQxFL1B/RMl+7x1HiWiLqUH5sQ0Xw==" saltValue="Cg77XVqkXqLAS1V9T1U4L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30</v>
      </c>
      <c r="C3" s="64" t="s">
        <v>56</v>
      </c>
      <c r="D3" s="64" t="s">
        <v>57</v>
      </c>
      <c r="E3" s="64" t="s">
        <v>3</v>
      </c>
      <c r="F3" s="64" t="s">
        <v>2</v>
      </c>
      <c r="G3" s="64" t="s">
        <v>23</v>
      </c>
      <c r="H3" s="71" t="s">
        <v>58</v>
      </c>
      <c r="I3" s="74"/>
      <c r="J3" s="74"/>
      <c r="K3" s="74"/>
      <c r="L3" s="74"/>
      <c r="M3" s="74"/>
      <c r="N3" s="74"/>
      <c r="O3" s="74"/>
      <c r="P3" s="74"/>
      <c r="Q3" s="74"/>
      <c r="R3" s="74"/>
      <c r="S3" s="74"/>
      <c r="T3" s="74"/>
      <c r="U3" s="74"/>
      <c r="V3" s="74"/>
      <c r="W3" s="74"/>
      <c r="X3" s="79"/>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59</v>
      </c>
      <c r="B4" s="65"/>
      <c r="C4" s="65"/>
      <c r="D4" s="65"/>
      <c r="E4" s="65"/>
      <c r="F4" s="65"/>
      <c r="G4" s="65"/>
      <c r="H4" s="72"/>
      <c r="I4" s="75"/>
      <c r="J4" s="75"/>
      <c r="K4" s="75"/>
      <c r="L4" s="75"/>
      <c r="M4" s="75"/>
      <c r="N4" s="75"/>
      <c r="O4" s="75"/>
      <c r="P4" s="75"/>
      <c r="Q4" s="75"/>
      <c r="R4" s="75"/>
      <c r="S4" s="75"/>
      <c r="T4" s="75"/>
      <c r="U4" s="75"/>
      <c r="V4" s="75"/>
      <c r="W4" s="75"/>
      <c r="X4" s="80"/>
      <c r="Y4" s="83" t="s">
        <v>49</v>
      </c>
      <c r="Z4" s="83"/>
      <c r="AA4" s="83"/>
      <c r="AB4" s="83"/>
      <c r="AC4" s="83"/>
      <c r="AD4" s="83"/>
      <c r="AE4" s="83"/>
      <c r="AF4" s="83"/>
      <c r="AG4" s="83"/>
      <c r="AH4" s="83"/>
      <c r="AI4" s="83"/>
      <c r="AJ4" s="83" t="s">
        <v>43</v>
      </c>
      <c r="AK4" s="83"/>
      <c r="AL4" s="83"/>
      <c r="AM4" s="83"/>
      <c r="AN4" s="83"/>
      <c r="AO4" s="83"/>
      <c r="AP4" s="83"/>
      <c r="AQ4" s="83"/>
      <c r="AR4" s="83"/>
      <c r="AS4" s="83"/>
      <c r="AT4" s="83"/>
      <c r="AU4" s="83" t="s">
        <v>26</v>
      </c>
      <c r="AV4" s="83"/>
      <c r="AW4" s="83"/>
      <c r="AX4" s="83"/>
      <c r="AY4" s="83"/>
      <c r="AZ4" s="83"/>
      <c r="BA4" s="83"/>
      <c r="BB4" s="83"/>
      <c r="BC4" s="83"/>
      <c r="BD4" s="83"/>
      <c r="BE4" s="83"/>
      <c r="BF4" s="83" t="s">
        <v>61</v>
      </c>
      <c r="BG4" s="83"/>
      <c r="BH4" s="83"/>
      <c r="BI4" s="83"/>
      <c r="BJ4" s="83"/>
      <c r="BK4" s="83"/>
      <c r="BL4" s="83"/>
      <c r="BM4" s="83"/>
      <c r="BN4" s="83"/>
      <c r="BO4" s="83"/>
      <c r="BP4" s="83"/>
      <c r="BQ4" s="83" t="s">
        <v>13</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55</v>
      </c>
      <c r="I5" s="73" t="s">
        <v>69</v>
      </c>
      <c r="J5" s="73" t="s">
        <v>70</v>
      </c>
      <c r="K5" s="73" t="s">
        <v>71</v>
      </c>
      <c r="L5" s="73" t="s">
        <v>72</v>
      </c>
      <c r="M5" s="73" t="s">
        <v>4</v>
      </c>
      <c r="N5" s="73" t="s">
        <v>73</v>
      </c>
      <c r="O5" s="73" t="s">
        <v>74</v>
      </c>
      <c r="P5" s="73" t="s">
        <v>75</v>
      </c>
      <c r="Q5" s="73" t="s">
        <v>76</v>
      </c>
      <c r="R5" s="73" t="s">
        <v>77</v>
      </c>
      <c r="S5" s="73" t="s">
        <v>78</v>
      </c>
      <c r="T5" s="73" t="s">
        <v>79</v>
      </c>
      <c r="U5" s="73" t="s">
        <v>62</v>
      </c>
      <c r="V5" s="73" t="s">
        <v>80</v>
      </c>
      <c r="W5" s="73" t="s">
        <v>81</v>
      </c>
      <c r="X5" s="73" t="s">
        <v>82</v>
      </c>
      <c r="Y5" s="73" t="s">
        <v>83</v>
      </c>
      <c r="Z5" s="73" t="s">
        <v>84</v>
      </c>
      <c r="AA5" s="73" t="s">
        <v>85</v>
      </c>
      <c r="AB5" s="73" t="s">
        <v>86</v>
      </c>
      <c r="AC5" s="73" t="s">
        <v>87</v>
      </c>
      <c r="AD5" s="73" t="s">
        <v>90</v>
      </c>
      <c r="AE5" s="73" t="s">
        <v>91</v>
      </c>
      <c r="AF5" s="73" t="s">
        <v>92</v>
      </c>
      <c r="AG5" s="73" t="s">
        <v>93</v>
      </c>
      <c r="AH5" s="73" t="s">
        <v>94</v>
      </c>
      <c r="AI5" s="73" t="s">
        <v>42</v>
      </c>
      <c r="AJ5" s="73" t="s">
        <v>83</v>
      </c>
      <c r="AK5" s="73" t="s">
        <v>84</v>
      </c>
      <c r="AL5" s="73" t="s">
        <v>85</v>
      </c>
      <c r="AM5" s="73" t="s">
        <v>86</v>
      </c>
      <c r="AN5" s="73" t="s">
        <v>87</v>
      </c>
      <c r="AO5" s="73" t="s">
        <v>90</v>
      </c>
      <c r="AP5" s="73" t="s">
        <v>91</v>
      </c>
      <c r="AQ5" s="73" t="s">
        <v>92</v>
      </c>
      <c r="AR5" s="73" t="s">
        <v>93</v>
      </c>
      <c r="AS5" s="73" t="s">
        <v>94</v>
      </c>
      <c r="AT5" s="73" t="s">
        <v>89</v>
      </c>
      <c r="AU5" s="73" t="s">
        <v>83</v>
      </c>
      <c r="AV5" s="73" t="s">
        <v>84</v>
      </c>
      <c r="AW5" s="73" t="s">
        <v>85</v>
      </c>
      <c r="AX5" s="73" t="s">
        <v>86</v>
      </c>
      <c r="AY5" s="73" t="s">
        <v>87</v>
      </c>
      <c r="AZ5" s="73" t="s">
        <v>90</v>
      </c>
      <c r="BA5" s="73" t="s">
        <v>91</v>
      </c>
      <c r="BB5" s="73" t="s">
        <v>92</v>
      </c>
      <c r="BC5" s="73" t="s">
        <v>93</v>
      </c>
      <c r="BD5" s="73" t="s">
        <v>94</v>
      </c>
      <c r="BE5" s="73" t="s">
        <v>89</v>
      </c>
      <c r="BF5" s="73" t="s">
        <v>83</v>
      </c>
      <c r="BG5" s="73" t="s">
        <v>84</v>
      </c>
      <c r="BH5" s="73" t="s">
        <v>85</v>
      </c>
      <c r="BI5" s="73" t="s">
        <v>86</v>
      </c>
      <c r="BJ5" s="73" t="s">
        <v>87</v>
      </c>
      <c r="BK5" s="73" t="s">
        <v>90</v>
      </c>
      <c r="BL5" s="73" t="s">
        <v>91</v>
      </c>
      <c r="BM5" s="73" t="s">
        <v>92</v>
      </c>
      <c r="BN5" s="73" t="s">
        <v>93</v>
      </c>
      <c r="BO5" s="73" t="s">
        <v>94</v>
      </c>
      <c r="BP5" s="73" t="s">
        <v>89</v>
      </c>
      <c r="BQ5" s="73" t="s">
        <v>83</v>
      </c>
      <c r="BR5" s="73" t="s">
        <v>84</v>
      </c>
      <c r="BS5" s="73" t="s">
        <v>85</v>
      </c>
      <c r="BT5" s="73" t="s">
        <v>86</v>
      </c>
      <c r="BU5" s="73" t="s">
        <v>87</v>
      </c>
      <c r="BV5" s="73" t="s">
        <v>90</v>
      </c>
      <c r="BW5" s="73" t="s">
        <v>91</v>
      </c>
      <c r="BX5" s="73" t="s">
        <v>92</v>
      </c>
      <c r="BY5" s="73" t="s">
        <v>93</v>
      </c>
      <c r="BZ5" s="73" t="s">
        <v>94</v>
      </c>
      <c r="CA5" s="73" t="s">
        <v>89</v>
      </c>
      <c r="CB5" s="73" t="s">
        <v>83</v>
      </c>
      <c r="CC5" s="73" t="s">
        <v>84</v>
      </c>
      <c r="CD5" s="73" t="s">
        <v>85</v>
      </c>
      <c r="CE5" s="73" t="s">
        <v>86</v>
      </c>
      <c r="CF5" s="73" t="s">
        <v>87</v>
      </c>
      <c r="CG5" s="73" t="s">
        <v>90</v>
      </c>
      <c r="CH5" s="73" t="s">
        <v>91</v>
      </c>
      <c r="CI5" s="73" t="s">
        <v>92</v>
      </c>
      <c r="CJ5" s="73" t="s">
        <v>93</v>
      </c>
      <c r="CK5" s="73" t="s">
        <v>94</v>
      </c>
      <c r="CL5" s="73" t="s">
        <v>89</v>
      </c>
      <c r="CM5" s="73" t="s">
        <v>83</v>
      </c>
      <c r="CN5" s="73" t="s">
        <v>84</v>
      </c>
      <c r="CO5" s="73" t="s">
        <v>85</v>
      </c>
      <c r="CP5" s="73" t="s">
        <v>86</v>
      </c>
      <c r="CQ5" s="73" t="s">
        <v>87</v>
      </c>
      <c r="CR5" s="73" t="s">
        <v>90</v>
      </c>
      <c r="CS5" s="73" t="s">
        <v>91</v>
      </c>
      <c r="CT5" s="73" t="s">
        <v>92</v>
      </c>
      <c r="CU5" s="73" t="s">
        <v>93</v>
      </c>
      <c r="CV5" s="73" t="s">
        <v>94</v>
      </c>
      <c r="CW5" s="73" t="s">
        <v>89</v>
      </c>
      <c r="CX5" s="73" t="s">
        <v>83</v>
      </c>
      <c r="CY5" s="73" t="s">
        <v>84</v>
      </c>
      <c r="CZ5" s="73" t="s">
        <v>85</v>
      </c>
      <c r="DA5" s="73" t="s">
        <v>86</v>
      </c>
      <c r="DB5" s="73" t="s">
        <v>87</v>
      </c>
      <c r="DC5" s="73" t="s">
        <v>90</v>
      </c>
      <c r="DD5" s="73" t="s">
        <v>91</v>
      </c>
      <c r="DE5" s="73" t="s">
        <v>92</v>
      </c>
      <c r="DF5" s="73" t="s">
        <v>93</v>
      </c>
      <c r="DG5" s="73" t="s">
        <v>94</v>
      </c>
      <c r="DH5" s="73" t="s">
        <v>89</v>
      </c>
      <c r="DI5" s="73" t="s">
        <v>83</v>
      </c>
      <c r="DJ5" s="73" t="s">
        <v>84</v>
      </c>
      <c r="DK5" s="73" t="s">
        <v>85</v>
      </c>
      <c r="DL5" s="73" t="s">
        <v>86</v>
      </c>
      <c r="DM5" s="73" t="s">
        <v>87</v>
      </c>
      <c r="DN5" s="73" t="s">
        <v>90</v>
      </c>
      <c r="DO5" s="73" t="s">
        <v>91</v>
      </c>
      <c r="DP5" s="73" t="s">
        <v>92</v>
      </c>
      <c r="DQ5" s="73" t="s">
        <v>93</v>
      </c>
      <c r="DR5" s="73" t="s">
        <v>94</v>
      </c>
      <c r="DS5" s="73" t="s">
        <v>89</v>
      </c>
      <c r="DT5" s="73" t="s">
        <v>83</v>
      </c>
      <c r="DU5" s="73" t="s">
        <v>84</v>
      </c>
      <c r="DV5" s="73" t="s">
        <v>85</v>
      </c>
      <c r="DW5" s="73" t="s">
        <v>86</v>
      </c>
      <c r="DX5" s="73" t="s">
        <v>87</v>
      </c>
      <c r="DY5" s="73" t="s">
        <v>90</v>
      </c>
      <c r="DZ5" s="73" t="s">
        <v>91</v>
      </c>
      <c r="EA5" s="73" t="s">
        <v>92</v>
      </c>
      <c r="EB5" s="73" t="s">
        <v>93</v>
      </c>
      <c r="EC5" s="73" t="s">
        <v>94</v>
      </c>
      <c r="ED5" s="73" t="s">
        <v>89</v>
      </c>
      <c r="EE5" s="73" t="s">
        <v>83</v>
      </c>
      <c r="EF5" s="73" t="s">
        <v>84</v>
      </c>
      <c r="EG5" s="73" t="s">
        <v>85</v>
      </c>
      <c r="EH5" s="73" t="s">
        <v>86</v>
      </c>
      <c r="EI5" s="73" t="s">
        <v>87</v>
      </c>
      <c r="EJ5" s="73" t="s">
        <v>90</v>
      </c>
      <c r="EK5" s="73" t="s">
        <v>91</v>
      </c>
      <c r="EL5" s="73" t="s">
        <v>92</v>
      </c>
      <c r="EM5" s="73" t="s">
        <v>93</v>
      </c>
      <c r="EN5" s="73" t="s">
        <v>94</v>
      </c>
      <c r="EO5" s="73" t="s">
        <v>89</v>
      </c>
    </row>
    <row r="6" spans="1:148" s="61" customFormat="1">
      <c r="A6" s="62" t="s">
        <v>95</v>
      </c>
      <c r="B6" s="67">
        <f t="shared" ref="B6:X6" si="1">B7</f>
        <v>2022</v>
      </c>
      <c r="C6" s="67">
        <f t="shared" si="1"/>
        <v>132276</v>
      </c>
      <c r="D6" s="67">
        <f t="shared" si="1"/>
        <v>46</v>
      </c>
      <c r="E6" s="67">
        <f t="shared" si="1"/>
        <v>17</v>
      </c>
      <c r="F6" s="67">
        <f t="shared" si="1"/>
        <v>1</v>
      </c>
      <c r="G6" s="67">
        <f t="shared" si="1"/>
        <v>0</v>
      </c>
      <c r="H6" s="67" t="str">
        <f t="shared" si="1"/>
        <v>東京都　羽村市</v>
      </c>
      <c r="I6" s="67" t="str">
        <f t="shared" si="1"/>
        <v>法適用</v>
      </c>
      <c r="J6" s="67" t="str">
        <f t="shared" si="1"/>
        <v>下水道事業</v>
      </c>
      <c r="K6" s="67" t="str">
        <f t="shared" si="1"/>
        <v>公共下水道</v>
      </c>
      <c r="L6" s="67" t="str">
        <f t="shared" si="1"/>
        <v>Bc1</v>
      </c>
      <c r="M6" s="67" t="str">
        <f t="shared" si="1"/>
        <v>非設置</v>
      </c>
      <c r="N6" s="76" t="str">
        <f t="shared" si="1"/>
        <v>-</v>
      </c>
      <c r="O6" s="76">
        <f t="shared" si="1"/>
        <v>73.150000000000006</v>
      </c>
      <c r="P6" s="76">
        <f t="shared" si="1"/>
        <v>99.74</v>
      </c>
      <c r="Q6" s="76">
        <f t="shared" si="1"/>
        <v>86.44</v>
      </c>
      <c r="R6" s="76">
        <f t="shared" si="1"/>
        <v>1179</v>
      </c>
      <c r="S6" s="76">
        <f t="shared" si="1"/>
        <v>54504</v>
      </c>
      <c r="T6" s="76">
        <f t="shared" si="1"/>
        <v>9.9</v>
      </c>
      <c r="U6" s="76">
        <f t="shared" si="1"/>
        <v>5505.45</v>
      </c>
      <c r="V6" s="76">
        <f t="shared" si="1"/>
        <v>54246</v>
      </c>
      <c r="W6" s="76">
        <f t="shared" si="1"/>
        <v>8.0299999999999994</v>
      </c>
      <c r="X6" s="76">
        <f t="shared" si="1"/>
        <v>6755.42</v>
      </c>
      <c r="Y6" s="84" t="str">
        <f t="shared" ref="Y6:AH6" si="2">IF(Y7="",NA(),Y7)</f>
        <v>-</v>
      </c>
      <c r="Z6" s="84" t="str">
        <f t="shared" si="2"/>
        <v>-</v>
      </c>
      <c r="AA6" s="84">
        <f t="shared" si="2"/>
        <v>90.8</v>
      </c>
      <c r="AB6" s="84">
        <f t="shared" si="2"/>
        <v>91.54</v>
      </c>
      <c r="AC6" s="84">
        <f t="shared" si="2"/>
        <v>92.44</v>
      </c>
      <c r="AD6" s="84" t="str">
        <f t="shared" si="2"/>
        <v>-</v>
      </c>
      <c r="AE6" s="84" t="str">
        <f t="shared" si="2"/>
        <v>-</v>
      </c>
      <c r="AF6" s="84">
        <f t="shared" si="2"/>
        <v>106.67</v>
      </c>
      <c r="AG6" s="84">
        <f t="shared" si="2"/>
        <v>106.9</v>
      </c>
      <c r="AH6" s="84">
        <f t="shared" si="2"/>
        <v>106.74</v>
      </c>
      <c r="AI6" s="76" t="str">
        <f>IF(AI7="","",IF(AI7="-","【-】","【"&amp;SUBSTITUTE(TEXT(AI7,"#,##0.00"),"-","△")&amp;"】"))</f>
        <v>【106.11】</v>
      </c>
      <c r="AJ6" s="84" t="str">
        <f t="shared" ref="AJ6:AS6" si="3">IF(AJ7="",NA(),AJ7)</f>
        <v>-</v>
      </c>
      <c r="AK6" s="84" t="str">
        <f t="shared" si="3"/>
        <v>-</v>
      </c>
      <c r="AL6" s="84">
        <f t="shared" si="3"/>
        <v>14.58</v>
      </c>
      <c r="AM6" s="84">
        <f t="shared" si="3"/>
        <v>25.99</v>
      </c>
      <c r="AN6" s="84">
        <f t="shared" si="3"/>
        <v>35.770000000000003</v>
      </c>
      <c r="AO6" s="84" t="str">
        <f t="shared" si="3"/>
        <v>-</v>
      </c>
      <c r="AP6" s="84" t="str">
        <f t="shared" si="3"/>
        <v>-</v>
      </c>
      <c r="AQ6" s="84">
        <f t="shared" si="3"/>
        <v>3.68</v>
      </c>
      <c r="AR6" s="84">
        <f t="shared" si="3"/>
        <v>5.3</v>
      </c>
      <c r="AS6" s="84">
        <f t="shared" si="3"/>
        <v>6.49</v>
      </c>
      <c r="AT6" s="76" t="str">
        <f>IF(AT7="","",IF(AT7="-","【-】","【"&amp;SUBSTITUTE(TEXT(AT7,"#,##0.00"),"-","△")&amp;"】"))</f>
        <v>【3.15】</v>
      </c>
      <c r="AU6" s="84" t="str">
        <f t="shared" ref="AU6:BD6" si="4">IF(AU7="",NA(),AU7)</f>
        <v>-</v>
      </c>
      <c r="AV6" s="84" t="str">
        <f t="shared" si="4"/>
        <v>-</v>
      </c>
      <c r="AW6" s="84">
        <f t="shared" si="4"/>
        <v>27.88</v>
      </c>
      <c r="AX6" s="84">
        <f t="shared" si="4"/>
        <v>49.6</v>
      </c>
      <c r="AY6" s="84">
        <f t="shared" si="4"/>
        <v>57.86</v>
      </c>
      <c r="AZ6" s="84" t="str">
        <f t="shared" si="4"/>
        <v>-</v>
      </c>
      <c r="BA6" s="84" t="str">
        <f t="shared" si="4"/>
        <v>-</v>
      </c>
      <c r="BB6" s="84">
        <f t="shared" si="4"/>
        <v>67.86</v>
      </c>
      <c r="BC6" s="84">
        <f t="shared" si="4"/>
        <v>72.92</v>
      </c>
      <c r="BD6" s="84">
        <f t="shared" si="4"/>
        <v>81.19</v>
      </c>
      <c r="BE6" s="76" t="str">
        <f>IF(BE7="","",IF(BE7="-","【-】","【"&amp;SUBSTITUTE(TEXT(BE7,"#,##0.00"),"-","△")&amp;"】"))</f>
        <v>【73.44】</v>
      </c>
      <c r="BF6" s="84" t="str">
        <f t="shared" ref="BF6:BO6" si="5">IF(BF7="",NA(),BF7)</f>
        <v>-</v>
      </c>
      <c r="BG6" s="84" t="str">
        <f t="shared" si="5"/>
        <v>-</v>
      </c>
      <c r="BH6" s="84">
        <f t="shared" si="5"/>
        <v>371.85</v>
      </c>
      <c r="BI6" s="84">
        <f t="shared" si="5"/>
        <v>334.72</v>
      </c>
      <c r="BJ6" s="84">
        <f t="shared" si="5"/>
        <v>308.95</v>
      </c>
      <c r="BK6" s="84" t="str">
        <f t="shared" si="5"/>
        <v>-</v>
      </c>
      <c r="BL6" s="84" t="str">
        <f t="shared" si="5"/>
        <v>-</v>
      </c>
      <c r="BM6" s="84">
        <f t="shared" si="5"/>
        <v>709.4</v>
      </c>
      <c r="BN6" s="84">
        <f t="shared" si="5"/>
        <v>734.47</v>
      </c>
      <c r="BO6" s="84">
        <f t="shared" si="5"/>
        <v>720.89</v>
      </c>
      <c r="BP6" s="76" t="str">
        <f>IF(BP7="","",IF(BP7="-","【-】","【"&amp;SUBSTITUTE(TEXT(BP7,"#,##0.00"),"-","△")&amp;"】"))</f>
        <v>【652.82】</v>
      </c>
      <c r="BQ6" s="84" t="str">
        <f t="shared" ref="BQ6:BZ6" si="6">IF(BQ7="",NA(),BQ7)</f>
        <v>-</v>
      </c>
      <c r="BR6" s="84" t="str">
        <f t="shared" si="6"/>
        <v>-</v>
      </c>
      <c r="BS6" s="84">
        <f t="shared" si="6"/>
        <v>84.54</v>
      </c>
      <c r="BT6" s="84">
        <f t="shared" si="6"/>
        <v>86.17</v>
      </c>
      <c r="BU6" s="84">
        <f t="shared" si="6"/>
        <v>87.87</v>
      </c>
      <c r="BV6" s="84" t="str">
        <f t="shared" si="6"/>
        <v>-</v>
      </c>
      <c r="BW6" s="84" t="str">
        <f t="shared" si="6"/>
        <v>-</v>
      </c>
      <c r="BX6" s="84">
        <f t="shared" si="6"/>
        <v>91.14</v>
      </c>
      <c r="BY6" s="84">
        <f t="shared" si="6"/>
        <v>90.69</v>
      </c>
      <c r="BZ6" s="84">
        <f t="shared" si="6"/>
        <v>90.5</v>
      </c>
      <c r="CA6" s="76" t="str">
        <f>IF(CA7="","",IF(CA7="-","【-】","【"&amp;SUBSTITUTE(TEXT(CA7,"#,##0.00"),"-","△")&amp;"】"))</f>
        <v>【97.61】</v>
      </c>
      <c r="CB6" s="84" t="str">
        <f t="shared" ref="CB6:CK6" si="7">IF(CB7="",NA(),CB7)</f>
        <v>-</v>
      </c>
      <c r="CC6" s="84" t="str">
        <f t="shared" si="7"/>
        <v>-</v>
      </c>
      <c r="CD6" s="84">
        <f t="shared" si="7"/>
        <v>100.82</v>
      </c>
      <c r="CE6" s="84">
        <f t="shared" si="7"/>
        <v>100.93</v>
      </c>
      <c r="CF6" s="84">
        <f t="shared" si="7"/>
        <v>100.15</v>
      </c>
      <c r="CG6" s="84" t="str">
        <f t="shared" si="7"/>
        <v>-</v>
      </c>
      <c r="CH6" s="84" t="str">
        <f t="shared" si="7"/>
        <v>-</v>
      </c>
      <c r="CI6" s="84">
        <f t="shared" si="7"/>
        <v>136.86000000000001</v>
      </c>
      <c r="CJ6" s="84">
        <f t="shared" si="7"/>
        <v>138.52000000000001</v>
      </c>
      <c r="CK6" s="84">
        <f t="shared" si="7"/>
        <v>138.66999999999999</v>
      </c>
      <c r="CL6" s="76" t="str">
        <f>IF(CL7="","",IF(CL7="-","【-】","【"&amp;SUBSTITUTE(TEXT(CL7,"#,##0.00"),"-","△")&amp;"】"))</f>
        <v>【138.29】</v>
      </c>
      <c r="CM6" s="84" t="str">
        <f t="shared" ref="CM6:CV6" si="8">IF(CM7="",NA(),CM7)</f>
        <v>-</v>
      </c>
      <c r="CN6" s="84" t="str">
        <f t="shared" si="8"/>
        <v>-</v>
      </c>
      <c r="CO6" s="84" t="str">
        <f t="shared" si="8"/>
        <v>-</v>
      </c>
      <c r="CP6" s="84" t="str">
        <f t="shared" si="8"/>
        <v>-</v>
      </c>
      <c r="CQ6" s="84" t="str">
        <f t="shared" si="8"/>
        <v>-</v>
      </c>
      <c r="CR6" s="84" t="str">
        <f t="shared" si="8"/>
        <v>-</v>
      </c>
      <c r="CS6" s="84" t="str">
        <f t="shared" si="8"/>
        <v>-</v>
      </c>
      <c r="CT6" s="84">
        <f t="shared" si="8"/>
        <v>60.78</v>
      </c>
      <c r="CU6" s="84">
        <f t="shared" si="8"/>
        <v>59.96</v>
      </c>
      <c r="CV6" s="84">
        <f t="shared" si="8"/>
        <v>59.9</v>
      </c>
      <c r="CW6" s="76" t="str">
        <f>IF(CW7="","",IF(CW7="-","【-】","【"&amp;SUBSTITUTE(TEXT(CW7,"#,##0.00"),"-","△")&amp;"】"))</f>
        <v>【59.10】</v>
      </c>
      <c r="CX6" s="84" t="str">
        <f t="shared" ref="CX6:DG6" si="9">IF(CX7="",NA(),CX7)</f>
        <v>-</v>
      </c>
      <c r="CY6" s="84" t="str">
        <f t="shared" si="9"/>
        <v>-</v>
      </c>
      <c r="CZ6" s="84">
        <f t="shared" si="9"/>
        <v>99.96</v>
      </c>
      <c r="DA6" s="84">
        <f t="shared" si="9"/>
        <v>99.96</v>
      </c>
      <c r="DB6" s="84">
        <f t="shared" si="9"/>
        <v>99.96</v>
      </c>
      <c r="DC6" s="84" t="str">
        <f t="shared" si="9"/>
        <v>-</v>
      </c>
      <c r="DD6" s="84" t="str">
        <f t="shared" si="9"/>
        <v>-</v>
      </c>
      <c r="DE6" s="84">
        <f t="shared" si="9"/>
        <v>94.17</v>
      </c>
      <c r="DF6" s="84">
        <f t="shared" si="9"/>
        <v>94.27</v>
      </c>
      <c r="DG6" s="84">
        <f t="shared" si="9"/>
        <v>94.46</v>
      </c>
      <c r="DH6" s="76" t="str">
        <f>IF(DH7="","",IF(DH7="-","【-】","【"&amp;SUBSTITUTE(TEXT(DH7,"#,##0.00"),"-","△")&amp;"】"))</f>
        <v>【95.82】</v>
      </c>
      <c r="DI6" s="84" t="str">
        <f t="shared" ref="DI6:DR6" si="10">IF(DI7="",NA(),DI7)</f>
        <v>-</v>
      </c>
      <c r="DJ6" s="84" t="str">
        <f t="shared" si="10"/>
        <v>-</v>
      </c>
      <c r="DK6" s="84">
        <f t="shared" si="10"/>
        <v>55.76</v>
      </c>
      <c r="DL6" s="84">
        <f t="shared" si="10"/>
        <v>56.98</v>
      </c>
      <c r="DM6" s="84">
        <f t="shared" si="10"/>
        <v>58.18</v>
      </c>
      <c r="DN6" s="84" t="str">
        <f t="shared" si="10"/>
        <v>-</v>
      </c>
      <c r="DO6" s="84" t="str">
        <f t="shared" si="10"/>
        <v>-</v>
      </c>
      <c r="DP6" s="84">
        <f t="shared" si="10"/>
        <v>23.25</v>
      </c>
      <c r="DQ6" s="84">
        <f t="shared" si="10"/>
        <v>25.2</v>
      </c>
      <c r="DR6" s="84">
        <f t="shared" si="10"/>
        <v>27.42</v>
      </c>
      <c r="DS6" s="76" t="str">
        <f>IF(DS7="","",IF(DS7="-","【-】","【"&amp;SUBSTITUTE(TEXT(DS7,"#,##0.00"),"-","△")&amp;"】"))</f>
        <v>【39.74】</v>
      </c>
      <c r="DT6" s="84" t="str">
        <f t="shared" ref="DT6:EC6" si="11">IF(DT7="",NA(),DT7)</f>
        <v>-</v>
      </c>
      <c r="DU6" s="84" t="str">
        <f t="shared" si="11"/>
        <v>-</v>
      </c>
      <c r="DV6" s="76">
        <f t="shared" si="11"/>
        <v>0</v>
      </c>
      <c r="DW6" s="76">
        <f t="shared" si="11"/>
        <v>0</v>
      </c>
      <c r="DX6" s="76">
        <f t="shared" si="11"/>
        <v>0</v>
      </c>
      <c r="DY6" s="84" t="str">
        <f t="shared" si="11"/>
        <v>-</v>
      </c>
      <c r="DZ6" s="84" t="str">
        <f t="shared" si="11"/>
        <v>-</v>
      </c>
      <c r="EA6" s="84">
        <f t="shared" si="11"/>
        <v>1.06</v>
      </c>
      <c r="EB6" s="84">
        <f t="shared" si="11"/>
        <v>2.02</v>
      </c>
      <c r="EC6" s="84">
        <f t="shared" si="11"/>
        <v>2.67</v>
      </c>
      <c r="ED6" s="76" t="str">
        <f>IF(ED7="","",IF(ED7="-","【-】","【"&amp;SUBSTITUTE(TEXT(ED7,"#,##0.00"),"-","△")&amp;"】"))</f>
        <v>【7.62】</v>
      </c>
      <c r="EE6" s="84" t="str">
        <f t="shared" ref="EE6:EN6" si="12">IF(EE7="",NA(),EE7)</f>
        <v>-</v>
      </c>
      <c r="EF6" s="84" t="str">
        <f t="shared" si="12"/>
        <v>-</v>
      </c>
      <c r="EG6" s="76">
        <f t="shared" si="12"/>
        <v>0</v>
      </c>
      <c r="EH6" s="76">
        <f t="shared" si="12"/>
        <v>0</v>
      </c>
      <c r="EI6" s="76">
        <f t="shared" si="12"/>
        <v>0</v>
      </c>
      <c r="EJ6" s="84" t="str">
        <f t="shared" si="12"/>
        <v>-</v>
      </c>
      <c r="EK6" s="84" t="str">
        <f t="shared" si="12"/>
        <v>-</v>
      </c>
      <c r="EL6" s="84">
        <f t="shared" si="12"/>
        <v>8.e-002</v>
      </c>
      <c r="EM6" s="84">
        <f t="shared" si="12"/>
        <v>0.24</v>
      </c>
      <c r="EN6" s="84">
        <f t="shared" si="12"/>
        <v>0.14000000000000001</v>
      </c>
      <c r="EO6" s="76" t="str">
        <f>IF(EO7="","",IF(EO7="-","【-】","【"&amp;SUBSTITUTE(TEXT(EO7,"#,##0.00"),"-","△")&amp;"】"))</f>
        <v>【0.23】</v>
      </c>
    </row>
    <row r="7" spans="1:148" s="61" customFormat="1">
      <c r="A7" s="62"/>
      <c r="B7" s="68">
        <v>2022</v>
      </c>
      <c r="C7" s="68">
        <v>132276</v>
      </c>
      <c r="D7" s="68">
        <v>46</v>
      </c>
      <c r="E7" s="68">
        <v>17</v>
      </c>
      <c r="F7" s="68">
        <v>1</v>
      </c>
      <c r="G7" s="68">
        <v>0</v>
      </c>
      <c r="H7" s="68" t="s">
        <v>96</v>
      </c>
      <c r="I7" s="68" t="s">
        <v>97</v>
      </c>
      <c r="J7" s="68" t="s">
        <v>98</v>
      </c>
      <c r="K7" s="68" t="s">
        <v>99</v>
      </c>
      <c r="L7" s="68" t="s">
        <v>100</v>
      </c>
      <c r="M7" s="68" t="s">
        <v>101</v>
      </c>
      <c r="N7" s="77" t="s">
        <v>102</v>
      </c>
      <c r="O7" s="77">
        <v>73.150000000000006</v>
      </c>
      <c r="P7" s="77">
        <v>99.74</v>
      </c>
      <c r="Q7" s="77">
        <v>86.44</v>
      </c>
      <c r="R7" s="77">
        <v>1179</v>
      </c>
      <c r="S7" s="77">
        <v>54504</v>
      </c>
      <c r="T7" s="77">
        <v>9.9</v>
      </c>
      <c r="U7" s="77">
        <v>5505.45</v>
      </c>
      <c r="V7" s="77">
        <v>54246</v>
      </c>
      <c r="W7" s="77">
        <v>8.0299999999999994</v>
      </c>
      <c r="X7" s="77">
        <v>6755.42</v>
      </c>
      <c r="Y7" s="77" t="s">
        <v>102</v>
      </c>
      <c r="Z7" s="77" t="s">
        <v>102</v>
      </c>
      <c r="AA7" s="77">
        <v>90.8</v>
      </c>
      <c r="AB7" s="77">
        <v>91.54</v>
      </c>
      <c r="AC7" s="77">
        <v>92.44</v>
      </c>
      <c r="AD7" s="77" t="s">
        <v>102</v>
      </c>
      <c r="AE7" s="77" t="s">
        <v>102</v>
      </c>
      <c r="AF7" s="77">
        <v>106.67</v>
      </c>
      <c r="AG7" s="77">
        <v>106.9</v>
      </c>
      <c r="AH7" s="77">
        <v>106.74</v>
      </c>
      <c r="AI7" s="77">
        <v>106.11</v>
      </c>
      <c r="AJ7" s="77" t="s">
        <v>102</v>
      </c>
      <c r="AK7" s="77" t="s">
        <v>102</v>
      </c>
      <c r="AL7" s="77">
        <v>14.58</v>
      </c>
      <c r="AM7" s="77">
        <v>25.99</v>
      </c>
      <c r="AN7" s="77">
        <v>35.770000000000003</v>
      </c>
      <c r="AO7" s="77" t="s">
        <v>102</v>
      </c>
      <c r="AP7" s="77" t="s">
        <v>102</v>
      </c>
      <c r="AQ7" s="77">
        <v>3.68</v>
      </c>
      <c r="AR7" s="77">
        <v>5.3</v>
      </c>
      <c r="AS7" s="77">
        <v>6.49</v>
      </c>
      <c r="AT7" s="77">
        <v>3.15</v>
      </c>
      <c r="AU7" s="77" t="s">
        <v>102</v>
      </c>
      <c r="AV7" s="77" t="s">
        <v>102</v>
      </c>
      <c r="AW7" s="77">
        <v>27.88</v>
      </c>
      <c r="AX7" s="77">
        <v>49.6</v>
      </c>
      <c r="AY7" s="77">
        <v>57.86</v>
      </c>
      <c r="AZ7" s="77" t="s">
        <v>102</v>
      </c>
      <c r="BA7" s="77" t="s">
        <v>102</v>
      </c>
      <c r="BB7" s="77">
        <v>67.86</v>
      </c>
      <c r="BC7" s="77">
        <v>72.92</v>
      </c>
      <c r="BD7" s="77">
        <v>81.19</v>
      </c>
      <c r="BE7" s="77">
        <v>73.44</v>
      </c>
      <c r="BF7" s="77" t="s">
        <v>102</v>
      </c>
      <c r="BG7" s="77" t="s">
        <v>102</v>
      </c>
      <c r="BH7" s="77">
        <v>371.85</v>
      </c>
      <c r="BI7" s="77">
        <v>334.72</v>
      </c>
      <c r="BJ7" s="77">
        <v>308.95</v>
      </c>
      <c r="BK7" s="77" t="s">
        <v>102</v>
      </c>
      <c r="BL7" s="77" t="s">
        <v>102</v>
      </c>
      <c r="BM7" s="77">
        <v>709.4</v>
      </c>
      <c r="BN7" s="77">
        <v>734.47</v>
      </c>
      <c r="BO7" s="77">
        <v>720.89</v>
      </c>
      <c r="BP7" s="77">
        <v>652.82000000000005</v>
      </c>
      <c r="BQ7" s="77" t="s">
        <v>102</v>
      </c>
      <c r="BR7" s="77" t="s">
        <v>102</v>
      </c>
      <c r="BS7" s="77">
        <v>84.54</v>
      </c>
      <c r="BT7" s="77">
        <v>86.17</v>
      </c>
      <c r="BU7" s="77">
        <v>87.87</v>
      </c>
      <c r="BV7" s="77" t="s">
        <v>102</v>
      </c>
      <c r="BW7" s="77" t="s">
        <v>102</v>
      </c>
      <c r="BX7" s="77">
        <v>91.14</v>
      </c>
      <c r="BY7" s="77">
        <v>90.69</v>
      </c>
      <c r="BZ7" s="77">
        <v>90.5</v>
      </c>
      <c r="CA7" s="77">
        <v>97.61</v>
      </c>
      <c r="CB7" s="77" t="s">
        <v>102</v>
      </c>
      <c r="CC7" s="77" t="s">
        <v>102</v>
      </c>
      <c r="CD7" s="77">
        <v>100.82</v>
      </c>
      <c r="CE7" s="77">
        <v>100.93</v>
      </c>
      <c r="CF7" s="77">
        <v>100.15</v>
      </c>
      <c r="CG7" s="77" t="s">
        <v>102</v>
      </c>
      <c r="CH7" s="77" t="s">
        <v>102</v>
      </c>
      <c r="CI7" s="77">
        <v>136.86000000000001</v>
      </c>
      <c r="CJ7" s="77">
        <v>138.52000000000001</v>
      </c>
      <c r="CK7" s="77">
        <v>138.66999999999999</v>
      </c>
      <c r="CL7" s="77">
        <v>138.29</v>
      </c>
      <c r="CM7" s="77" t="s">
        <v>102</v>
      </c>
      <c r="CN7" s="77" t="s">
        <v>102</v>
      </c>
      <c r="CO7" s="77" t="s">
        <v>102</v>
      </c>
      <c r="CP7" s="77" t="s">
        <v>102</v>
      </c>
      <c r="CQ7" s="77" t="s">
        <v>102</v>
      </c>
      <c r="CR7" s="77" t="s">
        <v>102</v>
      </c>
      <c r="CS7" s="77" t="s">
        <v>102</v>
      </c>
      <c r="CT7" s="77">
        <v>60.78</v>
      </c>
      <c r="CU7" s="77">
        <v>59.96</v>
      </c>
      <c r="CV7" s="77">
        <v>59.9</v>
      </c>
      <c r="CW7" s="77">
        <v>59.1</v>
      </c>
      <c r="CX7" s="77" t="s">
        <v>102</v>
      </c>
      <c r="CY7" s="77" t="s">
        <v>102</v>
      </c>
      <c r="CZ7" s="77">
        <v>99.96</v>
      </c>
      <c r="DA7" s="77">
        <v>99.96</v>
      </c>
      <c r="DB7" s="77">
        <v>99.96</v>
      </c>
      <c r="DC7" s="77" t="s">
        <v>102</v>
      </c>
      <c r="DD7" s="77" t="s">
        <v>102</v>
      </c>
      <c r="DE7" s="77">
        <v>94.17</v>
      </c>
      <c r="DF7" s="77">
        <v>94.27</v>
      </c>
      <c r="DG7" s="77">
        <v>94.46</v>
      </c>
      <c r="DH7" s="77">
        <v>95.82</v>
      </c>
      <c r="DI7" s="77" t="s">
        <v>102</v>
      </c>
      <c r="DJ7" s="77" t="s">
        <v>102</v>
      </c>
      <c r="DK7" s="77">
        <v>55.76</v>
      </c>
      <c r="DL7" s="77">
        <v>56.98</v>
      </c>
      <c r="DM7" s="77">
        <v>58.18</v>
      </c>
      <c r="DN7" s="77" t="s">
        <v>102</v>
      </c>
      <c r="DO7" s="77" t="s">
        <v>102</v>
      </c>
      <c r="DP7" s="77">
        <v>23.25</v>
      </c>
      <c r="DQ7" s="77">
        <v>25.2</v>
      </c>
      <c r="DR7" s="77">
        <v>27.42</v>
      </c>
      <c r="DS7" s="77">
        <v>39.74</v>
      </c>
      <c r="DT7" s="77" t="s">
        <v>102</v>
      </c>
      <c r="DU7" s="77" t="s">
        <v>102</v>
      </c>
      <c r="DV7" s="77">
        <v>0</v>
      </c>
      <c r="DW7" s="77">
        <v>0</v>
      </c>
      <c r="DX7" s="77">
        <v>0</v>
      </c>
      <c r="DY7" s="77" t="s">
        <v>102</v>
      </c>
      <c r="DZ7" s="77" t="s">
        <v>102</v>
      </c>
      <c r="EA7" s="77">
        <v>1.06</v>
      </c>
      <c r="EB7" s="77">
        <v>2.02</v>
      </c>
      <c r="EC7" s="77">
        <v>2.67</v>
      </c>
      <c r="ED7" s="77">
        <v>7.62</v>
      </c>
      <c r="EE7" s="77" t="s">
        <v>102</v>
      </c>
      <c r="EF7" s="77" t="s">
        <v>102</v>
      </c>
      <c r="EG7" s="77">
        <v>0</v>
      </c>
      <c r="EH7" s="77">
        <v>0</v>
      </c>
      <c r="EI7" s="77">
        <v>0</v>
      </c>
      <c r="EJ7" s="77" t="s">
        <v>102</v>
      </c>
      <c r="EK7" s="77" t="s">
        <v>102</v>
      </c>
      <c r="EL7" s="77">
        <v>8.e-002</v>
      </c>
      <c r="EM7" s="77">
        <v>0.24</v>
      </c>
      <c r="EN7" s="77">
        <v>0.14000000000000001</v>
      </c>
      <c r="EO7" s="77">
        <v>0.23</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30</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709016</cp:lastModifiedBy>
  <dcterms:created xsi:type="dcterms:W3CDTF">2025-03-26T04:19:10Z</dcterms:created>
  <dcterms:modified xsi:type="dcterms:W3CDTF">2025-03-26T04:19:10Z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2025-03-26T04:19:10Z</vt:filetime>
  </property>
</Properties>
</file>