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tfile-sv\水道課\業務係(水道)\継続\調査\経営比較分析表\H29年度分\20190118_Fw 【東京都市町村課：依頼（131（木）〆）】公営企業に係る経営比較分析表（平成29年度決算）の分析等について\経営比較分析表（羽村市）\"/>
    </mc:Choice>
  </mc:AlternateContent>
  <workbookProtection workbookAlgorithmName="SHA-512" workbookHashValue="crBn9RURAbHHg85/qeJWucBbgJFcwpabKk98SZwtUezz0FlETnnWdj6nJzc7I5Wi6Nvskwt/HH0z8vHoeXGVgA==" workbookSaltValue="Io0zxgBS4bhQ+tm7Dy/m1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R6" i="5"/>
  <c r="Q6" i="5"/>
  <c r="W10" i="4" s="1"/>
  <c r="P6" i="5"/>
  <c r="P10" i="4" s="1"/>
  <c r="O6" i="5"/>
  <c r="N6" i="5"/>
  <c r="M6" i="5"/>
  <c r="AD8"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I85" i="4"/>
  <c r="H85" i="4"/>
  <c r="E85" i="4"/>
  <c r="BB10" i="4"/>
  <c r="AT10" i="4"/>
  <c r="I10" i="4"/>
  <c r="B10" i="4"/>
  <c r="AT8" i="4"/>
  <c r="AL8" i="4"/>
  <c r="P8" i="4"/>
  <c r="I8"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<sst xmlns="http://schemas.openxmlformats.org/spreadsheetml/2006/main" count="232" uniqueCount="120">
  <si>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</si>
  <si>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</si>
  <si>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</si>
  <si>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</si>
  <si>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</si>
  <si>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</si>
  <si>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</si>
  <si>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</si>
  <si>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</si>
  <si>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</si>
  <si>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</si>
  <si>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</si>
  <si>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</si>
  <si>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</si>
  <si>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</si>
  <si>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</si>
  <si>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</si>
  <si>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</si>
  <si>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</si>
  <si>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</si>
  <si>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</si>
  <si>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</si>
  <si>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</si>
  <si>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</si>
  <si>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</si>
  <si>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</si>
  <si>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</si>
  <si>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</si>
  <si>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</si>
  <si>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</si>
  <si>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</si>
  <si>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</si>
  <si>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</si>
  <si>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</si>
  <si>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</si>
  <si>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</si>
  <si>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</si>
  <si>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</si>
  <si>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</si>
  <si>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</si>
  <si>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</si>
  <si>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</si>
  <si>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</si>
  <si>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</si>
  <si>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</si>
  <si>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</si>
  <si>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</si>
  <si>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</si>
  <si>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</si>
  <si>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</si>
  <si>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</si>
  <si>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</si>
  <si>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</si>
  <si>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</si>
  <si>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</si>
  <si>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</si>
  <si>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</si>
  <si>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</si>
  <si>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</si>
  <si>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</si>
  <si>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</si>
  <si>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</si>
  <si>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</si>
  <si>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</si>
  <si>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</si>
  <si>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</si>
  <si>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</si>
  <si>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</si>
  <si>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</si>
  <si>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</si>
  <si>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</si>
  <si>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</si>
  <si>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</si>
  <si>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</si>
  <si>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</si>
  <si>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</si>
  <si>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</si>
  <si>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</si>
  <si>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</si>
  <si>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</si>
  <si>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</si>
  <si>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</si>
  <si>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</si>
  <si>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</si>
  <si>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</si>
  <si>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</si>
  <si>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</si>
  <si>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</si>
  <si>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</si>
  <si>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</si>
  <si>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</si>
  <si>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</si>
  <si>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</si>
  <si>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</si>
  <si>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</si>
  <si>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</si>
  <si>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</si>
  <si>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</si>
  <si>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</si>
  <si>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</si>
  <si>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</si>
  <si>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</si>
  <si>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</si>
  <si>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</si>
  <si>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</si>
  <si>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羽村市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</si>
  <si>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</si>
  <si>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</si>
  <si>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</si>
  <si>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</si>
  <si>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</si>
  <si>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</si>
  <si>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</si>
  <si>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</si>
  <si>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</si>
  <si>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</si>
  <si>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</si>
  <si>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羽村市の水道事業経営については、①経常収支比率が100%以上であり黒字の経営状況にある。平成29年度についても同規模の事業体の平均値と比較して高い割合を示しており、健全な経営状態にある。
　③流動比率については、平成26年度の公営企業会計制度の見直しにより他の事業体と同様に激減したが、会計上の見直しであり、経営状態が著しく悪化したものではなく、平成29年度も同程度で推移している。羽村市においては、流動負債の大部分が建設改良費等の財源に充てられた企業債であり、これを財源として整備された施設により、水道水の安定供給を行っている。
　④企業債残高対給水収益比率については、過去5か年で減少傾向がある理由は、企業債に関しては毎年の企業債の借入額以上に企業債を償還しているためである。給水収益に関しては、平成26年4月の料金改定によって、給水収益は改善し、一定の利益を確保することができているためであり、企業債残高が減少し、給水収益はほぼ一定であるため、今後もこの傾向で推移するものと見ている。
　⑤料金回収率については、平成26年4月の水道料金改定以降は改善されている。⑥給水原価については、平均値を下回っていることから比較的少ない経費で事業を運営していることがわかる。⑦施設利用率については、近年の使用水量がほぼ横ばいで推移していることから、同程度の利用率となっている。⑧有収率については、減少傾向となっており早急な対策を図る必要があることから、平成30年度は漏水の調査範囲を通常の年よりも拡大して実施し、漏水箇所の修繕につなげ、有収率の回復に向けた取組を行っている。</t>
    <rPh sb="1" eb="4">
      <t>ハムラシ</t>
    </rPh>
    <rPh sb="5" eb="7">
      <t>スイドウ</t>
    </rPh>
    <rPh sb="7" eb="9">
      <t>ジギョウ</t>
    </rPh>
    <rPh sb="9" eb="11">
      <t>ケイエイ</t>
    </rPh>
    <rPh sb="18" eb="20">
      <t>ケイジョウ</t>
    </rPh>
    <rPh sb="20" eb="22">
      <t>シュウシ</t>
    </rPh>
    <rPh sb="22" eb="24">
      <t>ヒリツ</t>
    </rPh>
    <rPh sb="29" eb="31">
      <t>イジョウ</t>
    </rPh>
    <rPh sb="34" eb="36">
      <t>クロジ</t>
    </rPh>
    <rPh sb="37" eb="39">
      <t>ケイエイ</t>
    </rPh>
    <rPh sb="39" eb="41">
      <t>ジョウキョウ</t>
    </rPh>
    <rPh sb="45" eb="47">
      <t>ヘイセイ</t>
    </rPh>
    <rPh sb="49" eb="51">
      <t>ネンド</t>
    </rPh>
    <rPh sb="56" eb="59">
      <t>ドウキボ</t>
    </rPh>
    <rPh sb="60" eb="63">
      <t>ジギョウタイ</t>
    </rPh>
    <rPh sb="64" eb="67">
      <t>ヘイキンチ</t>
    </rPh>
    <rPh sb="68" eb="70">
      <t>ヒカク</t>
    </rPh>
    <rPh sb="72" eb="73">
      <t>タカ</t>
    </rPh>
    <rPh sb="74" eb="76">
      <t>ワリアイ</t>
    </rPh>
    <rPh sb="77" eb="78">
      <t>シメ</t>
    </rPh>
    <rPh sb="83" eb="85">
      <t>ケンゼン</t>
    </rPh>
    <rPh sb="86" eb="88">
      <t>ケイエイ</t>
    </rPh>
    <rPh sb="88" eb="90">
      <t>ジョウタイ</t>
    </rPh>
    <rPh sb="97" eb="99">
      <t>リュウドウ</t>
    </rPh>
    <rPh sb="99" eb="101">
      <t>ヒリツ</t>
    </rPh>
    <rPh sb="107" eb="109">
      <t>ヘイセイ</t>
    </rPh>
    <rPh sb="111" eb="113">
      <t>ネンド</t>
    </rPh>
    <rPh sb="114" eb="116">
      <t>コウエイ</t>
    </rPh>
    <rPh sb="116" eb="118">
      <t>キギョウ</t>
    </rPh>
    <rPh sb="118" eb="120">
      <t>カイケイ</t>
    </rPh>
    <rPh sb="120" eb="122">
      <t>セイド</t>
    </rPh>
    <rPh sb="123" eb="125">
      <t>ミナオ</t>
    </rPh>
    <rPh sb="129" eb="130">
      <t>タ</t>
    </rPh>
    <rPh sb="131" eb="134">
      <t>ジギョウタイ</t>
    </rPh>
    <rPh sb="135" eb="137">
      <t>ドウヨウ</t>
    </rPh>
    <rPh sb="138" eb="140">
      <t>ゲキゲン</t>
    </rPh>
    <rPh sb="144" eb="146">
      <t>カイケイ</t>
    </rPh>
    <rPh sb="146" eb="147">
      <t>ジョウ</t>
    </rPh>
    <rPh sb="148" eb="150">
      <t>ミナオ</t>
    </rPh>
    <rPh sb="155" eb="157">
      <t>ケイエイ</t>
    </rPh>
    <rPh sb="157" eb="159">
      <t>ジョウタイ</t>
    </rPh>
    <rPh sb="160" eb="161">
      <t>イチジル</t>
    </rPh>
    <rPh sb="163" eb="165">
      <t>アッカ</t>
    </rPh>
    <rPh sb="174" eb="176">
      <t>ヘイセイ</t>
    </rPh>
    <rPh sb="178" eb="180">
      <t>ネンド</t>
    </rPh>
    <rPh sb="181" eb="184">
      <t>ドウテイド</t>
    </rPh>
    <rPh sb="185" eb="187">
      <t>スイイ</t>
    </rPh>
    <rPh sb="192" eb="195">
      <t>ハムラシ</t>
    </rPh>
    <rPh sb="201" eb="203">
      <t>リュウドウ</t>
    </rPh>
    <rPh sb="203" eb="205">
      <t>フサイ</t>
    </rPh>
    <rPh sb="206" eb="209">
      <t>ダイブブン</t>
    </rPh>
    <rPh sb="210" eb="212">
      <t>ケンセツ</t>
    </rPh>
    <rPh sb="212" eb="214">
      <t>カイリョウ</t>
    </rPh>
    <rPh sb="214" eb="215">
      <t>ヒ</t>
    </rPh>
    <rPh sb="215" eb="216">
      <t>トウ</t>
    </rPh>
    <rPh sb="217" eb="219">
      <t>ザイゲン</t>
    </rPh>
    <rPh sb="220" eb="221">
      <t>ア</t>
    </rPh>
    <rPh sb="225" eb="227">
      <t>キギョウ</t>
    </rPh>
    <rPh sb="227" eb="228">
      <t>サイ</t>
    </rPh>
    <rPh sb="235" eb="237">
      <t>ザイゲン</t>
    </rPh>
    <rPh sb="240" eb="242">
      <t>セイビ</t>
    </rPh>
    <rPh sb="245" eb="247">
      <t>シセツ</t>
    </rPh>
    <rPh sb="251" eb="254">
      <t>スイドウスイ</t>
    </rPh>
    <rPh sb="255" eb="257">
      <t>アンテイ</t>
    </rPh>
    <rPh sb="257" eb="259">
      <t>キョウキュウ</t>
    </rPh>
    <rPh sb="260" eb="261">
      <t>オコナ</t>
    </rPh>
    <rPh sb="269" eb="271">
      <t>キギョウ</t>
    </rPh>
    <rPh sb="271" eb="272">
      <t>サイ</t>
    </rPh>
    <rPh sb="272" eb="274">
      <t>ザンダカ</t>
    </rPh>
    <rPh sb="274" eb="275">
      <t>タイ</t>
    </rPh>
    <rPh sb="275" eb="277">
      <t>キュウスイ</t>
    </rPh>
    <rPh sb="277" eb="279">
      <t>シュウエキ</t>
    </rPh>
    <rPh sb="279" eb="281">
      <t>ヒリツ</t>
    </rPh>
    <rPh sb="287" eb="289">
      <t>カコ</t>
    </rPh>
    <rPh sb="291" eb="292">
      <t>ネン</t>
    </rPh>
    <rPh sb="293" eb="295">
      <t>ゲンショウ</t>
    </rPh>
    <rPh sb="295" eb="297">
      <t>ケイコウ</t>
    </rPh>
    <rPh sb="300" eb="302">
      <t>リユウ</t>
    </rPh>
    <rPh sb="304" eb="306">
      <t>キギョウ</t>
    </rPh>
    <rPh sb="306" eb="307">
      <t>サイ</t>
    </rPh>
    <rPh sb="308" eb="309">
      <t>カン</t>
    </rPh>
    <rPh sb="312" eb="314">
      <t>マイトシ</t>
    </rPh>
    <rPh sb="315" eb="317">
      <t>キギョウ</t>
    </rPh>
    <rPh sb="317" eb="318">
      <t>サイ</t>
    </rPh>
    <rPh sb="319" eb="321">
      <t>カリイレ</t>
    </rPh>
    <rPh sb="321" eb="322">
      <t>ガク</t>
    </rPh>
    <rPh sb="322" eb="324">
      <t>イジョウ</t>
    </rPh>
    <rPh sb="325" eb="327">
      <t>キギョウ</t>
    </rPh>
    <rPh sb="327" eb="328">
      <t>サイ</t>
    </rPh>
    <rPh sb="329" eb="331">
      <t>ショウカン</t>
    </rPh>
    <rPh sb="341" eb="343">
      <t>キュウスイ</t>
    </rPh>
    <rPh sb="343" eb="345">
      <t>シュウエキ</t>
    </rPh>
    <rPh sb="346" eb="347">
      <t>カン</t>
    </rPh>
    <rPh sb="351" eb="353">
      <t>ヘイセイ</t>
    </rPh>
    <rPh sb="355" eb="356">
      <t>ネン</t>
    </rPh>
    <rPh sb="357" eb="358">
      <t>ガツ</t>
    </rPh>
    <rPh sb="359" eb="361">
      <t>リョウキン</t>
    </rPh>
    <rPh sb="361" eb="363">
      <t>カイテイ</t>
    </rPh>
    <rPh sb="368" eb="370">
      <t>キュウスイ</t>
    </rPh>
    <rPh sb="370" eb="372">
      <t>シュウエキ</t>
    </rPh>
    <rPh sb="373" eb="375">
      <t>カイゼン</t>
    </rPh>
    <rPh sb="377" eb="379">
      <t>イッテイ</t>
    </rPh>
    <rPh sb="380" eb="382">
      <t>リエキ</t>
    </rPh>
    <rPh sb="383" eb="385">
      <t>カクホ</t>
    </rPh>
    <rPh sb="401" eb="403">
      <t>キギョウ</t>
    </rPh>
    <rPh sb="403" eb="404">
      <t>サイ</t>
    </rPh>
    <rPh sb="404" eb="406">
      <t>ザンダカ</t>
    </rPh>
    <rPh sb="407" eb="409">
      <t>ゲンショウ</t>
    </rPh>
    <rPh sb="411" eb="413">
      <t>キュウスイ</t>
    </rPh>
    <rPh sb="413" eb="415">
      <t>シュウエキ</t>
    </rPh>
    <rPh sb="418" eb="420">
      <t>イッテイ</t>
    </rPh>
    <rPh sb="426" eb="428">
      <t>コンゴ</t>
    </rPh>
    <rPh sb="431" eb="433">
      <t>ケイコウ</t>
    </rPh>
    <rPh sb="434" eb="436">
      <t>スイイ</t>
    </rPh>
    <rPh sb="441" eb="442">
      <t>ミ</t>
    </rPh>
    <rPh sb="449" eb="451">
      <t>リョウキン</t>
    </rPh>
    <rPh sb="451" eb="453">
      <t>カイシュウ</t>
    </rPh>
    <rPh sb="453" eb="454">
      <t>リツ</t>
    </rPh>
    <rPh sb="460" eb="462">
      <t>ヘイセイ</t>
    </rPh>
    <rPh sb="464" eb="465">
      <t>ネン</t>
    </rPh>
    <rPh sb="466" eb="467">
      <t>ガツ</t>
    </rPh>
    <rPh sb="468" eb="470">
      <t>スイドウ</t>
    </rPh>
    <rPh sb="470" eb="472">
      <t>リョウキン</t>
    </rPh>
    <rPh sb="472" eb="474">
      <t>カイテイ</t>
    </rPh>
    <rPh sb="474" eb="476">
      <t>イコウ</t>
    </rPh>
    <rPh sb="477" eb="479">
      <t>カイゼン</t>
    </rPh>
    <rPh sb="486" eb="488">
      <t>キュウスイ</t>
    </rPh>
    <rPh sb="488" eb="490">
      <t>ゲンカ</t>
    </rPh>
    <rPh sb="496" eb="499">
      <t>ヘイキンチ</t>
    </rPh>
    <rPh sb="500" eb="502">
      <t>シタマワ</t>
    </rPh>
    <rPh sb="510" eb="513">
      <t>ヒカクテキ</t>
    </rPh>
    <rPh sb="513" eb="514">
      <t>スク</t>
    </rPh>
    <rPh sb="516" eb="518">
      <t>ケイヒ</t>
    </rPh>
    <rPh sb="519" eb="521">
      <t>ジギョウ</t>
    </rPh>
    <rPh sb="522" eb="524">
      <t>ウンエイ</t>
    </rPh>
    <rPh sb="536" eb="538">
      <t>シセツ</t>
    </rPh>
    <rPh sb="538" eb="540">
      <t>リヨウ</t>
    </rPh>
    <rPh sb="540" eb="541">
      <t>リツ</t>
    </rPh>
    <rPh sb="547" eb="549">
      <t>キンネン</t>
    </rPh>
    <rPh sb="550" eb="552">
      <t>シヨウ</t>
    </rPh>
    <rPh sb="552" eb="554">
      <t>スイリョウ</t>
    </rPh>
    <rPh sb="557" eb="558">
      <t>ヨコ</t>
    </rPh>
    <rPh sb="561" eb="563">
      <t>スイイ</t>
    </rPh>
    <rPh sb="572" eb="575">
      <t>ドウテイド</t>
    </rPh>
    <rPh sb="576" eb="579">
      <t>リヨウリツ</t>
    </rPh>
    <rPh sb="587" eb="590">
      <t>ユウシュウリツ</t>
    </rPh>
    <rPh sb="596" eb="598">
      <t>ゲンショウ</t>
    </rPh>
    <rPh sb="598" eb="600">
      <t>ケイコウ</t>
    </rPh>
    <rPh sb="606" eb="608">
      <t>ソウキュウ</t>
    </rPh>
    <rPh sb="609" eb="611">
      <t>タイサク</t>
    </rPh>
    <rPh sb="612" eb="613">
      <t>ハカ</t>
    </rPh>
    <rPh sb="614" eb="616">
      <t>ヒツヨウ</t>
    </rPh>
    <rPh sb="624" eb="626">
      <t>ヘイセイ</t>
    </rPh>
    <rPh sb="628" eb="630">
      <t>ネンド</t>
    </rPh>
    <rPh sb="631" eb="633">
      <t>ロウスイ</t>
    </rPh>
    <rPh sb="634" eb="636">
      <t>チョウサ</t>
    </rPh>
    <rPh sb="636" eb="638">
      <t>ハンイ</t>
    </rPh>
    <rPh sb="639" eb="641">
      <t>ツウジョウ</t>
    </rPh>
    <rPh sb="642" eb="643">
      <t>トシ</t>
    </rPh>
    <rPh sb="646" eb="648">
      <t>カクダイ</t>
    </rPh>
    <rPh sb="650" eb="652">
      <t>ジッシ</t>
    </rPh>
    <rPh sb="654" eb="656">
      <t>ロウスイ</t>
    </rPh>
    <rPh sb="656" eb="658">
      <t>カショ</t>
    </rPh>
    <rPh sb="659" eb="661">
      <t>シュウゼン</t>
    </rPh>
    <rPh sb="666" eb="669">
      <t>ユウシュウリツ</t>
    </rPh>
    <rPh sb="670" eb="672">
      <t>カイフク</t>
    </rPh>
    <rPh sb="673" eb="674">
      <t>ム</t>
    </rPh>
    <rPh sb="676" eb="677">
      <t>ト</t>
    </rPh>
    <rPh sb="677" eb="678">
      <t>ク</t>
    </rPh>
    <rPh sb="679" eb="680">
      <t>オコナ</t>
    </rPh>
    <phoneticPr fontId="4"/>
  </si>
  <si>
    <t>　①有形固定資産減価償却率については、平均値と同様に増加傾向にあり、施設及び管路の老朽化が進んでいることがわかる。
　また、平成29年度は、②管路経年化率が20%超となった。これは羽村市(当時の羽村町)の都市化が進み急増する水需要に対応するため、事業の拡張を図った昭和40年代から50年代に布設した多くの管路が耐用年数に達しているためである。
　現在、羽村市では水道施設の老朽化への対応及び管路の耐震化を推進しているところである。施設については更新だけでなく修繕や部品交換などを行い延命化を図り、管路については、更新と合わせて耐震性の高い管種への布設替え工事を計画的に進めている。③管路更新率については、昨年度を下回っているが、事業計画に基づき計画的に実施している。</t>
    <rPh sb="2" eb="4">
      <t>ユウケイ</t>
    </rPh>
    <rPh sb="4" eb="6">
      <t>コテイ</t>
    </rPh>
    <rPh sb="6" eb="8">
      <t>シサン</t>
    </rPh>
    <rPh sb="8" eb="10">
      <t>ゲンカ</t>
    </rPh>
    <rPh sb="10" eb="12">
      <t>ショウキャク</t>
    </rPh>
    <rPh sb="12" eb="13">
      <t>リツ</t>
    </rPh>
    <rPh sb="19" eb="22">
      <t>ヘイキンチ</t>
    </rPh>
    <rPh sb="23" eb="25">
      <t>ドウヨウ</t>
    </rPh>
    <rPh sb="26" eb="28">
      <t>ゾウカ</t>
    </rPh>
    <rPh sb="28" eb="30">
      <t>ケイコウ</t>
    </rPh>
    <rPh sb="34" eb="36">
      <t>シセツ</t>
    </rPh>
    <rPh sb="36" eb="37">
      <t>オヨ</t>
    </rPh>
    <rPh sb="38" eb="40">
      <t>カンロ</t>
    </rPh>
    <rPh sb="41" eb="44">
      <t>ロウキュウカ</t>
    </rPh>
    <rPh sb="45" eb="46">
      <t>スス</t>
    </rPh>
    <rPh sb="62" eb="64">
      <t>ヘイセイ</t>
    </rPh>
    <rPh sb="66" eb="68">
      <t>ネンド</t>
    </rPh>
    <rPh sb="71" eb="73">
      <t>カンロ</t>
    </rPh>
    <rPh sb="73" eb="76">
      <t>ケイネンカ</t>
    </rPh>
    <rPh sb="76" eb="77">
      <t>リツ</t>
    </rPh>
    <rPh sb="81" eb="82">
      <t>チョウ</t>
    </rPh>
    <rPh sb="90" eb="93">
      <t>ハムラシ</t>
    </rPh>
    <rPh sb="94" eb="96">
      <t>トウジ</t>
    </rPh>
    <rPh sb="97" eb="99">
      <t>ハムラ</t>
    </rPh>
    <rPh sb="99" eb="100">
      <t>マチ</t>
    </rPh>
    <rPh sb="102" eb="105">
      <t>トシカ</t>
    </rPh>
    <rPh sb="106" eb="107">
      <t>スス</t>
    </rPh>
    <rPh sb="108" eb="110">
      <t>キュウゾウ</t>
    </rPh>
    <rPh sb="112" eb="113">
      <t>ミズ</t>
    </rPh>
    <rPh sb="113" eb="115">
      <t>ジュヨウ</t>
    </rPh>
    <rPh sb="116" eb="118">
      <t>タイオウ</t>
    </rPh>
    <rPh sb="123" eb="125">
      <t>ジギョウ</t>
    </rPh>
    <rPh sb="126" eb="128">
      <t>カクチョウ</t>
    </rPh>
    <rPh sb="129" eb="130">
      <t>ハカ</t>
    </rPh>
    <rPh sb="132" eb="134">
      <t>ショウワ</t>
    </rPh>
    <rPh sb="136" eb="138">
      <t>ネンダイ</t>
    </rPh>
    <rPh sb="142" eb="144">
      <t>ネンダイ</t>
    </rPh>
    <rPh sb="145" eb="147">
      <t>フセツ</t>
    </rPh>
    <rPh sb="149" eb="150">
      <t>オオ</t>
    </rPh>
    <rPh sb="152" eb="154">
      <t>カンロ</t>
    </rPh>
    <rPh sb="155" eb="157">
      <t>タイヨウ</t>
    </rPh>
    <rPh sb="157" eb="159">
      <t>ネンスウ</t>
    </rPh>
    <rPh sb="160" eb="161">
      <t>タッ</t>
    </rPh>
    <rPh sb="173" eb="175">
      <t>ゲンザイ</t>
    </rPh>
    <rPh sb="176" eb="179">
      <t>ハムラシ</t>
    </rPh>
    <rPh sb="181" eb="183">
      <t>スイドウ</t>
    </rPh>
    <rPh sb="183" eb="185">
      <t>シセツ</t>
    </rPh>
    <rPh sb="186" eb="189">
      <t>ロウキュウカ</t>
    </rPh>
    <rPh sb="191" eb="193">
      <t>タイオウ</t>
    </rPh>
    <rPh sb="193" eb="194">
      <t>オヨ</t>
    </rPh>
    <rPh sb="195" eb="197">
      <t>カンロ</t>
    </rPh>
    <rPh sb="198" eb="201">
      <t>タイシンカ</t>
    </rPh>
    <rPh sb="202" eb="204">
      <t>スイシン</t>
    </rPh>
    <rPh sb="215" eb="217">
      <t>シセツ</t>
    </rPh>
    <rPh sb="222" eb="224">
      <t>コウシン</t>
    </rPh>
    <rPh sb="229" eb="231">
      <t>シュウゼン</t>
    </rPh>
    <rPh sb="232" eb="234">
      <t>ブヒン</t>
    </rPh>
    <rPh sb="234" eb="236">
      <t>コウカン</t>
    </rPh>
    <rPh sb="239" eb="240">
      <t>オコナ</t>
    </rPh>
    <rPh sb="241" eb="243">
      <t>エンメイ</t>
    </rPh>
    <rPh sb="243" eb="244">
      <t>カ</t>
    </rPh>
    <rPh sb="245" eb="246">
      <t>ハカ</t>
    </rPh>
    <rPh sb="248" eb="250">
      <t>カンロ</t>
    </rPh>
    <rPh sb="256" eb="258">
      <t>コウシン</t>
    </rPh>
    <rPh sb="259" eb="260">
      <t>ア</t>
    </rPh>
    <rPh sb="263" eb="266">
      <t>タイシンセイ</t>
    </rPh>
    <rPh sb="267" eb="268">
      <t>タカ</t>
    </rPh>
    <rPh sb="269" eb="271">
      <t>カンシュ</t>
    </rPh>
    <rPh sb="273" eb="275">
      <t>フセツ</t>
    </rPh>
    <rPh sb="275" eb="276">
      <t>ガ</t>
    </rPh>
    <rPh sb="277" eb="279">
      <t>コウジ</t>
    </rPh>
    <rPh sb="280" eb="283">
      <t>ケイカクテキ</t>
    </rPh>
    <rPh sb="284" eb="285">
      <t>スス</t>
    </rPh>
    <rPh sb="291" eb="293">
      <t>カンロ</t>
    </rPh>
    <rPh sb="293" eb="295">
      <t>コウシン</t>
    </rPh>
    <rPh sb="295" eb="296">
      <t>リツ</t>
    </rPh>
    <rPh sb="319" eb="320">
      <t>モト</t>
    </rPh>
    <rPh sb="322" eb="325">
      <t>ケイカクテキ</t>
    </rPh>
    <rPh sb="326" eb="328">
      <t>ジッシ</t>
    </rPh>
    <phoneticPr fontId="4"/>
  </si>
  <si>
    <t>　施設の老朽化に伴う更新工事及び管路の耐震化対策については、羽村市に限らず水道事業者にとって、共通の課題となっている。
　羽村市では、これらの課題に対応するため、平成26年4月に水道料金の改定を行い、将来にわたって安全な水道水を安定供給するための財源の確保に取り組んできた。事業運営の財源については、水道料金による収入だけでなく、現在と将来の水道使用者の負担の平準化を図ることのできる企業債等の活用をすることとしている。
　今後も企業や一般家庭の水需要の動向を把握するとともに、経済性の高い技術等の導入を検討し、事業の見直しや経費の削減に取り組み、効率的な事業運営を行う。</t>
    <rPh sb="1" eb="3">
      <t>シセツ</t>
    </rPh>
    <rPh sb="4" eb="7">
      <t>ロウキュウカ</t>
    </rPh>
    <rPh sb="8" eb="9">
      <t>トモナ</t>
    </rPh>
    <rPh sb="10" eb="12">
      <t>コウシン</t>
    </rPh>
    <rPh sb="12" eb="14">
      <t>コウジ</t>
    </rPh>
    <rPh sb="14" eb="15">
      <t>オヨ</t>
    </rPh>
    <rPh sb="16" eb="18">
      <t>カンロ</t>
    </rPh>
    <rPh sb="19" eb="22">
      <t>タイシンカ</t>
    </rPh>
    <rPh sb="22" eb="24">
      <t>タイサク</t>
    </rPh>
    <rPh sb="30" eb="33">
      <t>ハムラシ</t>
    </rPh>
    <rPh sb="34" eb="35">
      <t>カギ</t>
    </rPh>
    <rPh sb="37" eb="39">
      <t>スイドウ</t>
    </rPh>
    <rPh sb="39" eb="41">
      <t>ジギョウ</t>
    </rPh>
    <rPh sb="41" eb="42">
      <t>シャ</t>
    </rPh>
    <rPh sb="47" eb="49">
      <t>キョウツウ</t>
    </rPh>
    <rPh sb="50" eb="52">
      <t>カダイ</t>
    </rPh>
    <rPh sb="61" eb="64">
      <t>ハムラシ</t>
    </rPh>
    <rPh sb="71" eb="73">
      <t>カダイ</t>
    </rPh>
    <rPh sb="74" eb="76">
      <t>タイオウ</t>
    </rPh>
    <rPh sb="81" eb="83">
      <t>ヘイセイ</t>
    </rPh>
    <rPh sb="85" eb="86">
      <t>ネン</t>
    </rPh>
    <rPh sb="87" eb="88">
      <t>ガツ</t>
    </rPh>
    <rPh sb="89" eb="91">
      <t>スイドウ</t>
    </rPh>
    <rPh sb="91" eb="93">
      <t>リョウキン</t>
    </rPh>
    <rPh sb="94" eb="96">
      <t>カイテイ</t>
    </rPh>
    <rPh sb="97" eb="98">
      <t>オコナ</t>
    </rPh>
    <rPh sb="100" eb="102">
      <t>ショウライ</t>
    </rPh>
    <rPh sb="107" eb="109">
      <t>アンゼン</t>
    </rPh>
    <rPh sb="110" eb="113">
      <t>スイドウスイ</t>
    </rPh>
    <rPh sb="180" eb="183">
      <t>ヘイジュンカ</t>
    </rPh>
    <rPh sb="245" eb="247">
      <t>ギジュツ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</si>
</sst>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0.62</c:v>
                </c:pt>
                <c:pt idx="1">
                  <c:v>0.8</c:v>
                </c:pt>
                <c:pt idx="2">
                  <c:v>0.81</c:v>
                </c:pt>
                <c:pt idx="3">
                  <c:v>0.81</c:v>
                </c:pt>
                <c:pt idx="4">
                  <c:v>0.53</c:v>
                </c:pt>
              </c:numCache>
            </c:numRef>
          </c:val>
          <c:extLst>
            <c:ext xmlns:c16="http://schemas.microsoft.com/office/drawing/2014/chart" uri="{C3380CC4-5D6E-409C-BE32-E72D297353CC}">
              <c16:uniqueId val="{00000000-D6EB-4AC9-B7F3-B59A8BAA10CA}"/>
            </c:ext>
          </c:extLst>
        </c:ser>
        <c:dLbls>
          <c:showLegendKey val="0"/>
          <c:showVal val="0"/>
          <c:showCatName val="0"/>
          <c:showSerName val="0"/>
          <c:showPercent val="0"/>
          <c:showBubbleSize val="0"/>
        </c:dLbls>
        <c:gapWidth val="150"/>
        <c:axId val="96676864"/>
        <c:axId val="96757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c:ext xmlns:c16="http://schemas.microsoft.com/office/drawing/2014/chart" uri="{C3380CC4-5D6E-409C-BE32-E72D297353CC}">
              <c16:uniqueId val="{00000001-D6EB-4AC9-B7F3-B59A8BAA10CA}"/>
            </c:ext>
          </c:extLst>
        </c:ser>
        <c:dLbls>
          <c:showLegendKey val="0"/>
          <c:showVal val="0"/>
          <c:showCatName val="0"/>
          <c:showSerName val="0"/>
          <c:showPercent val="0"/>
          <c:showBubbleSize val="0"/>
        </c:dLbls>
        <c:marker val="1"/>
        <c:smooth val="0"/>
        <c:axId val="96676864"/>
        <c:axId val="96757248"/>
      </c:lineChart>
      <c:dateAx>
        <c:axId val="96676864"/>
        <c:scaling>
          <c:orientation val="minMax"/>
        </c:scaling>
        <c:delete val="1"/>
        <c:axPos val="b"/>
        <c:numFmt formatCode="ge" sourceLinked="1"/>
        <c:majorTickMark val="none"/>
        <c:minorTickMark val="none"/>
        <c:tickLblPos val="none"/>
        <c:crossAx val="96757248"/>
        <c:crosses val="autoZero"/>
        <c:auto val="1"/>
        <c:lblOffset val="100"/>
        <c:baseTimeUnit val="years"/>
      </c:dateAx>
      <c:valAx>
        <c:axId val="9675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7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55.62</c:v>
                </c:pt>
                <c:pt idx="1">
                  <c:v>53.37</c:v>
                </c:pt>
                <c:pt idx="2">
                  <c:v>53.1</c:v>
                </c:pt>
                <c:pt idx="3">
                  <c:v>53.6</c:v>
                </c:pt>
                <c:pt idx="4">
                  <c:v>54.55</c:v>
                </c:pt>
              </c:numCache>
            </c:numRef>
          </c:val>
          <c:extLst>
            <c:ext xmlns:c16="http://schemas.microsoft.com/office/drawing/2014/chart" uri="{C3380CC4-5D6E-409C-BE32-E72D297353CC}">
              <c16:uniqueId val="{00000000-35E7-4B60-84CE-B6CF0E58C0B7}"/>
            </c:ext>
          </c:extLst>
        </c:ser>
        <c:dLbls>
          <c:showLegendKey val="0"/>
          <c:showVal val="0"/>
          <c:showCatName val="0"/>
          <c:showSerName val="0"/>
          <c:showPercent val="0"/>
          <c:showBubbleSize val="0"/>
        </c:dLbls>
        <c:gapWidth val="150"/>
        <c:axId val="85828352"/>
        <c:axId val="85830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c:ext xmlns:c16="http://schemas.microsoft.com/office/drawing/2014/chart" uri="{C3380CC4-5D6E-409C-BE32-E72D297353CC}">
              <c16:uniqueId val="{00000001-35E7-4B60-84CE-B6CF0E58C0B7}"/>
            </c:ext>
          </c:extLst>
        </c:ser>
        <c:dLbls>
          <c:showLegendKey val="0"/>
          <c:showVal val="0"/>
          <c:showCatName val="0"/>
          <c:showSerName val="0"/>
          <c:showPercent val="0"/>
          <c:showBubbleSize val="0"/>
        </c:dLbls>
        <c:marker val="1"/>
        <c:smooth val="0"/>
        <c:axId val="85828352"/>
        <c:axId val="85830272"/>
      </c:lineChart>
      <c:dateAx>
        <c:axId val="85828352"/>
        <c:scaling>
          <c:orientation val="minMax"/>
        </c:scaling>
        <c:delete val="1"/>
        <c:axPos val="b"/>
        <c:numFmt formatCode="ge" sourceLinked="1"/>
        <c:majorTickMark val="none"/>
        <c:minorTickMark val="none"/>
        <c:tickLblPos val="none"/>
        <c:crossAx val="85830272"/>
        <c:crosses val="autoZero"/>
        <c:auto val="1"/>
        <c:lblOffset val="100"/>
        <c:baseTimeUnit val="years"/>
      </c:dateAx>
      <c:valAx>
        <c:axId val="8583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2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92.2</c:v>
                </c:pt>
                <c:pt idx="1">
                  <c:v>92.62</c:v>
                </c:pt>
                <c:pt idx="2">
                  <c:v>91.88</c:v>
                </c:pt>
                <c:pt idx="3">
                  <c:v>91.09</c:v>
                </c:pt>
                <c:pt idx="4">
                  <c:v>89.56</c:v>
                </c:pt>
              </c:numCache>
            </c:numRef>
          </c:val>
          <c:extLst>
            <c:ext xmlns:c16="http://schemas.microsoft.com/office/drawing/2014/chart" uri="{C3380CC4-5D6E-409C-BE32-E72D297353CC}">
              <c16:uniqueId val="{00000000-FD0F-4118-8B23-D0B23787168F}"/>
            </c:ext>
          </c:extLst>
        </c:ser>
        <c:dLbls>
          <c:showLegendKey val="0"/>
          <c:showVal val="0"/>
          <c:showCatName val="0"/>
          <c:showSerName val="0"/>
          <c:showPercent val="0"/>
          <c:showBubbleSize val="0"/>
        </c:dLbls>
        <c:gapWidth val="150"/>
        <c:axId val="90121344"/>
        <c:axId val="90123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c:ext xmlns:c16="http://schemas.microsoft.com/office/drawing/2014/chart" uri="{C3380CC4-5D6E-409C-BE32-E72D297353CC}">
              <c16:uniqueId val="{00000001-FD0F-4118-8B23-D0B23787168F}"/>
            </c:ext>
          </c:extLst>
        </c:ser>
        <c:dLbls>
          <c:showLegendKey val="0"/>
          <c:showVal val="0"/>
          <c:showCatName val="0"/>
          <c:showSerName val="0"/>
          <c:showPercent val="0"/>
          <c:showBubbleSize val="0"/>
        </c:dLbls>
        <c:marker val="1"/>
        <c:smooth val="0"/>
        <c:axId val="90121344"/>
        <c:axId val="90123264"/>
      </c:lineChart>
      <c:dateAx>
        <c:axId val="90121344"/>
        <c:scaling>
          <c:orientation val="minMax"/>
        </c:scaling>
        <c:delete val="1"/>
        <c:axPos val="b"/>
        <c:numFmt formatCode="ge" sourceLinked="1"/>
        <c:majorTickMark val="none"/>
        <c:minorTickMark val="none"/>
        <c:tickLblPos val="none"/>
        <c:crossAx val="90123264"/>
        <c:crosses val="autoZero"/>
        <c:auto val="1"/>
        <c:lblOffset val="100"/>
        <c:baseTimeUnit val="years"/>
      </c:dateAx>
      <c:valAx>
        <c:axId val="9012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12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102.26</c:v>
                </c:pt>
                <c:pt idx="1">
                  <c:v>118.83</c:v>
                </c:pt>
                <c:pt idx="2">
                  <c:v>123.91</c:v>
                </c:pt>
                <c:pt idx="3">
                  <c:v>132.38999999999999</c:v>
                </c:pt>
                <c:pt idx="4">
                  <c:v>130.47999999999999</c:v>
                </c:pt>
              </c:numCache>
            </c:numRef>
          </c:val>
          <c:extLst>
            <c:ext xmlns:c16="http://schemas.microsoft.com/office/drawing/2014/chart" uri="{C3380CC4-5D6E-409C-BE32-E72D297353CC}">
              <c16:uniqueId val="{00000000-E252-4F34-8EDB-E162A1C02EC3}"/>
            </c:ext>
          </c:extLst>
        </c:ser>
        <c:dLbls>
          <c:showLegendKey val="0"/>
          <c:showVal val="0"/>
          <c:showCatName val="0"/>
          <c:showSerName val="0"/>
          <c:showPercent val="0"/>
          <c:showBubbleSize val="0"/>
        </c:dLbls>
        <c:gapWidth val="150"/>
        <c:axId val="116524928"/>
        <c:axId val="124649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c:ext xmlns:c16="http://schemas.microsoft.com/office/drawing/2014/chart" uri="{C3380CC4-5D6E-409C-BE32-E72D297353CC}">
              <c16:uniqueId val="{00000001-E252-4F34-8EDB-E162A1C02EC3}"/>
            </c:ext>
          </c:extLst>
        </c:ser>
        <c:dLbls>
          <c:showLegendKey val="0"/>
          <c:showVal val="0"/>
          <c:showCatName val="0"/>
          <c:showSerName val="0"/>
          <c:showPercent val="0"/>
          <c:showBubbleSize val="0"/>
        </c:dLbls>
        <c:marker val="1"/>
        <c:smooth val="0"/>
        <c:axId val="116524928"/>
        <c:axId val="124649472"/>
      </c:lineChart>
      <c:dateAx>
        <c:axId val="116524928"/>
        <c:scaling>
          <c:orientation val="minMax"/>
        </c:scaling>
        <c:delete val="1"/>
        <c:axPos val="b"/>
        <c:numFmt formatCode="ge" sourceLinked="1"/>
        <c:majorTickMark val="none"/>
        <c:minorTickMark val="none"/>
        <c:tickLblPos val="none"/>
        <c:crossAx val="124649472"/>
        <c:crosses val="autoZero"/>
        <c:auto val="1"/>
        <c:lblOffset val="100"/>
        <c:baseTimeUnit val="years"/>
      </c:dateAx>
      <c:valAx>
        <c:axId val="124649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652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53.46</c:v>
                </c:pt>
                <c:pt idx="1">
                  <c:v>56.89</c:v>
                </c:pt>
                <c:pt idx="2">
                  <c:v>58.42</c:v>
                </c:pt>
                <c:pt idx="3">
                  <c:v>59.87</c:v>
                </c:pt>
                <c:pt idx="4">
                  <c:v>61.16</c:v>
                </c:pt>
              </c:numCache>
            </c:numRef>
          </c:val>
          <c:extLst>
            <c:ext xmlns:c16="http://schemas.microsoft.com/office/drawing/2014/chart" uri="{C3380CC4-5D6E-409C-BE32-E72D297353CC}">
              <c16:uniqueId val="{00000000-70C5-44C4-A004-E0E20CF8D938}"/>
            </c:ext>
          </c:extLst>
        </c:ser>
        <c:dLbls>
          <c:showLegendKey val="0"/>
          <c:showVal val="0"/>
          <c:showCatName val="0"/>
          <c:showSerName val="0"/>
          <c:showPercent val="0"/>
          <c:showBubbleSize val="0"/>
        </c:dLbls>
        <c:gapWidth val="150"/>
        <c:axId val="46647936"/>
        <c:axId val="46654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c:ext xmlns:c16="http://schemas.microsoft.com/office/drawing/2014/chart" uri="{C3380CC4-5D6E-409C-BE32-E72D297353CC}">
              <c16:uniqueId val="{00000001-70C5-44C4-A004-E0E20CF8D938}"/>
            </c:ext>
          </c:extLst>
        </c:ser>
        <c:dLbls>
          <c:showLegendKey val="0"/>
          <c:showVal val="0"/>
          <c:showCatName val="0"/>
          <c:showSerName val="0"/>
          <c:showPercent val="0"/>
          <c:showBubbleSize val="0"/>
        </c:dLbls>
        <c:marker val="1"/>
        <c:smooth val="0"/>
        <c:axId val="46647936"/>
        <c:axId val="46654208"/>
      </c:lineChart>
      <c:dateAx>
        <c:axId val="46647936"/>
        <c:scaling>
          <c:orientation val="minMax"/>
        </c:scaling>
        <c:delete val="1"/>
        <c:axPos val="b"/>
        <c:numFmt formatCode="ge" sourceLinked="1"/>
        <c:majorTickMark val="none"/>
        <c:minorTickMark val="none"/>
        <c:tickLblPos val="none"/>
        <c:crossAx val="46654208"/>
        <c:crosses val="autoZero"/>
        <c:auto val="1"/>
        <c:lblOffset val="100"/>
        <c:baseTimeUnit val="years"/>
      </c:dateAx>
      <c:valAx>
        <c:axId val="4665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64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7.99</c:v>
                </c:pt>
                <c:pt idx="1">
                  <c:v>11.9</c:v>
                </c:pt>
                <c:pt idx="2">
                  <c:v>14.86</c:v>
                </c:pt>
                <c:pt idx="3">
                  <c:v>16.440000000000001</c:v>
                </c:pt>
                <c:pt idx="4">
                  <c:v>20.99</c:v>
                </c:pt>
              </c:numCache>
            </c:numRef>
          </c:val>
          <c:extLst>
            <c:ext xmlns:c16="http://schemas.microsoft.com/office/drawing/2014/chart" uri="{C3380CC4-5D6E-409C-BE32-E72D297353CC}">
              <c16:uniqueId val="{00000000-40C7-4DAF-A95E-AD13C3BD2E59}"/>
            </c:ext>
          </c:extLst>
        </c:ser>
        <c:dLbls>
          <c:showLegendKey val="0"/>
          <c:showVal val="0"/>
          <c:showCatName val="0"/>
          <c:showSerName val="0"/>
          <c:showPercent val="0"/>
          <c:showBubbleSize val="0"/>
        </c:dLbls>
        <c:gapWidth val="150"/>
        <c:axId val="47090688"/>
        <c:axId val="47109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c:ext xmlns:c16="http://schemas.microsoft.com/office/drawing/2014/chart" uri="{C3380CC4-5D6E-409C-BE32-E72D297353CC}">
              <c16:uniqueId val="{00000001-40C7-4DAF-A95E-AD13C3BD2E59}"/>
            </c:ext>
          </c:extLst>
        </c:ser>
        <c:dLbls>
          <c:showLegendKey val="0"/>
          <c:showVal val="0"/>
          <c:showCatName val="0"/>
          <c:showSerName val="0"/>
          <c:showPercent val="0"/>
          <c:showBubbleSize val="0"/>
        </c:dLbls>
        <c:marker val="1"/>
        <c:smooth val="0"/>
        <c:axId val="47090688"/>
        <c:axId val="47109248"/>
      </c:lineChart>
      <c:dateAx>
        <c:axId val="47090688"/>
        <c:scaling>
          <c:orientation val="minMax"/>
        </c:scaling>
        <c:delete val="1"/>
        <c:axPos val="b"/>
        <c:numFmt formatCode="ge" sourceLinked="1"/>
        <c:majorTickMark val="none"/>
        <c:minorTickMark val="none"/>
        <c:tickLblPos val="none"/>
        <c:crossAx val="47109248"/>
        <c:crosses val="autoZero"/>
        <c:auto val="1"/>
        <c:lblOffset val="100"/>
        <c:baseTimeUnit val="years"/>
      </c:dateAx>
      <c:valAx>
        <c:axId val="4710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9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C6A-4BF2-8809-CA26876A3D49}"/>
            </c:ext>
          </c:extLst>
        </c:ser>
        <c:dLbls>
          <c:showLegendKey val="0"/>
          <c:showVal val="0"/>
          <c:showCatName val="0"/>
          <c:showSerName val="0"/>
          <c:showPercent val="0"/>
          <c:showBubbleSize val="0"/>
        </c:dLbls>
        <c:gapWidth val="150"/>
        <c:axId val="81599872"/>
        <c:axId val="81602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c:ext xmlns:c16="http://schemas.microsoft.com/office/drawing/2014/chart" uri="{C3380CC4-5D6E-409C-BE32-E72D297353CC}">
              <c16:uniqueId val="{00000001-AC6A-4BF2-8809-CA26876A3D49}"/>
            </c:ext>
          </c:extLst>
        </c:ser>
        <c:dLbls>
          <c:showLegendKey val="0"/>
          <c:showVal val="0"/>
          <c:showCatName val="0"/>
          <c:showSerName val="0"/>
          <c:showPercent val="0"/>
          <c:showBubbleSize val="0"/>
        </c:dLbls>
        <c:marker val="1"/>
        <c:smooth val="0"/>
        <c:axId val="81599872"/>
        <c:axId val="81602048"/>
      </c:lineChart>
      <c:dateAx>
        <c:axId val="81599872"/>
        <c:scaling>
          <c:orientation val="minMax"/>
        </c:scaling>
        <c:delete val="1"/>
        <c:axPos val="b"/>
        <c:numFmt formatCode="ge" sourceLinked="1"/>
        <c:majorTickMark val="none"/>
        <c:minorTickMark val="none"/>
        <c:tickLblPos val="none"/>
        <c:crossAx val="81602048"/>
        <c:crosses val="autoZero"/>
        <c:auto val="1"/>
        <c:lblOffset val="100"/>
        <c:baseTimeUnit val="years"/>
      </c:dateAx>
      <c:valAx>
        <c:axId val="81602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159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669.22</c:v>
                </c:pt>
                <c:pt idx="1">
                  <c:v>81.739999999999995</c:v>
                </c:pt>
                <c:pt idx="2">
                  <c:v>87.22</c:v>
                </c:pt>
                <c:pt idx="3">
                  <c:v>106.61</c:v>
                </c:pt>
                <c:pt idx="4">
                  <c:v>120.6</c:v>
                </c:pt>
              </c:numCache>
            </c:numRef>
          </c:val>
          <c:extLst>
            <c:ext xmlns:c16="http://schemas.microsoft.com/office/drawing/2014/chart" uri="{C3380CC4-5D6E-409C-BE32-E72D297353CC}">
              <c16:uniqueId val="{00000000-BC59-4FEA-836D-75742103CA5F}"/>
            </c:ext>
          </c:extLst>
        </c:ser>
        <c:dLbls>
          <c:showLegendKey val="0"/>
          <c:showVal val="0"/>
          <c:showCatName val="0"/>
          <c:showSerName val="0"/>
          <c:showPercent val="0"/>
          <c:showBubbleSize val="0"/>
        </c:dLbls>
        <c:gapWidth val="150"/>
        <c:axId val="81616256"/>
        <c:axId val="81626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c:ext xmlns:c16="http://schemas.microsoft.com/office/drawing/2014/chart" uri="{C3380CC4-5D6E-409C-BE32-E72D297353CC}">
              <c16:uniqueId val="{00000001-BC59-4FEA-836D-75742103CA5F}"/>
            </c:ext>
          </c:extLst>
        </c:ser>
        <c:dLbls>
          <c:showLegendKey val="0"/>
          <c:showVal val="0"/>
          <c:showCatName val="0"/>
          <c:showSerName val="0"/>
          <c:showPercent val="0"/>
          <c:showBubbleSize val="0"/>
        </c:dLbls>
        <c:marker val="1"/>
        <c:smooth val="0"/>
        <c:axId val="81616256"/>
        <c:axId val="81626624"/>
      </c:lineChart>
      <c:dateAx>
        <c:axId val="81616256"/>
        <c:scaling>
          <c:orientation val="minMax"/>
        </c:scaling>
        <c:delete val="1"/>
        <c:axPos val="b"/>
        <c:numFmt formatCode="ge" sourceLinked="1"/>
        <c:majorTickMark val="none"/>
        <c:minorTickMark val="none"/>
        <c:tickLblPos val="none"/>
        <c:crossAx val="81626624"/>
        <c:crosses val="autoZero"/>
        <c:auto val="1"/>
        <c:lblOffset val="100"/>
        <c:baseTimeUnit val="years"/>
      </c:dateAx>
      <c:valAx>
        <c:axId val="81626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161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485.3</c:v>
                </c:pt>
                <c:pt idx="1">
                  <c:v>388.37</c:v>
                </c:pt>
                <c:pt idx="2">
                  <c:v>359.26</c:v>
                </c:pt>
                <c:pt idx="3">
                  <c:v>327.52</c:v>
                </c:pt>
                <c:pt idx="4">
                  <c:v>298.87</c:v>
                </c:pt>
              </c:numCache>
            </c:numRef>
          </c:val>
          <c:extLst>
            <c:ext xmlns:c16="http://schemas.microsoft.com/office/drawing/2014/chart" uri="{C3380CC4-5D6E-409C-BE32-E72D297353CC}">
              <c16:uniqueId val="{00000000-5F93-478C-80E7-C534F85E6677}"/>
            </c:ext>
          </c:extLst>
        </c:ser>
        <c:dLbls>
          <c:showLegendKey val="0"/>
          <c:showVal val="0"/>
          <c:showCatName val="0"/>
          <c:showSerName val="0"/>
          <c:showPercent val="0"/>
          <c:showBubbleSize val="0"/>
        </c:dLbls>
        <c:gapWidth val="150"/>
        <c:axId val="85225472"/>
        <c:axId val="85227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c:ext xmlns:c16="http://schemas.microsoft.com/office/drawing/2014/chart" uri="{C3380CC4-5D6E-409C-BE32-E72D297353CC}">
              <c16:uniqueId val="{00000001-5F93-478C-80E7-C534F85E6677}"/>
            </c:ext>
          </c:extLst>
        </c:ser>
        <c:dLbls>
          <c:showLegendKey val="0"/>
          <c:showVal val="0"/>
          <c:showCatName val="0"/>
          <c:showSerName val="0"/>
          <c:showPercent val="0"/>
          <c:showBubbleSize val="0"/>
        </c:dLbls>
        <c:marker val="1"/>
        <c:smooth val="0"/>
        <c:axId val="85225472"/>
        <c:axId val="85227392"/>
      </c:lineChart>
      <c:dateAx>
        <c:axId val="85225472"/>
        <c:scaling>
          <c:orientation val="minMax"/>
        </c:scaling>
        <c:delete val="1"/>
        <c:axPos val="b"/>
        <c:numFmt formatCode="ge" sourceLinked="1"/>
        <c:majorTickMark val="none"/>
        <c:minorTickMark val="none"/>
        <c:tickLblPos val="none"/>
        <c:crossAx val="85227392"/>
        <c:crosses val="autoZero"/>
        <c:auto val="1"/>
        <c:lblOffset val="100"/>
        <c:baseTimeUnit val="years"/>
      </c:dateAx>
      <c:valAx>
        <c:axId val="85227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522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94.5</c:v>
                </c:pt>
                <c:pt idx="1">
                  <c:v>111.4</c:v>
                </c:pt>
                <c:pt idx="2">
                  <c:v>117.03</c:v>
                </c:pt>
                <c:pt idx="3">
                  <c:v>124.75</c:v>
                </c:pt>
                <c:pt idx="4">
                  <c:v>122.12</c:v>
                </c:pt>
              </c:numCache>
            </c:numRef>
          </c:val>
          <c:extLst>
            <c:ext xmlns:c16="http://schemas.microsoft.com/office/drawing/2014/chart" uri="{C3380CC4-5D6E-409C-BE32-E72D297353CC}">
              <c16:uniqueId val="{00000000-87EC-49E4-9F7A-401EE2833230}"/>
            </c:ext>
          </c:extLst>
        </c:ser>
        <c:dLbls>
          <c:showLegendKey val="0"/>
          <c:showVal val="0"/>
          <c:showCatName val="0"/>
          <c:showSerName val="0"/>
          <c:showPercent val="0"/>
          <c:showBubbleSize val="0"/>
        </c:dLbls>
        <c:gapWidth val="150"/>
        <c:axId val="85242240"/>
        <c:axId val="85244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c:ext xmlns:c16="http://schemas.microsoft.com/office/drawing/2014/chart" uri="{C3380CC4-5D6E-409C-BE32-E72D297353CC}">
              <c16:uniqueId val="{00000001-87EC-49E4-9F7A-401EE2833230}"/>
            </c:ext>
          </c:extLst>
        </c:ser>
        <c:dLbls>
          <c:showLegendKey val="0"/>
          <c:showVal val="0"/>
          <c:showCatName val="0"/>
          <c:showSerName val="0"/>
          <c:showPercent val="0"/>
          <c:showBubbleSize val="0"/>
        </c:dLbls>
        <c:marker val="1"/>
        <c:smooth val="0"/>
        <c:axId val="85242240"/>
        <c:axId val="85244160"/>
      </c:lineChart>
      <c:dateAx>
        <c:axId val="85242240"/>
        <c:scaling>
          <c:orientation val="minMax"/>
        </c:scaling>
        <c:delete val="1"/>
        <c:axPos val="b"/>
        <c:numFmt formatCode="ge" sourceLinked="1"/>
        <c:majorTickMark val="none"/>
        <c:minorTickMark val="none"/>
        <c:tickLblPos val="none"/>
        <c:crossAx val="85244160"/>
        <c:crosses val="autoZero"/>
        <c:auto val="1"/>
        <c:lblOffset val="100"/>
        <c:baseTimeUnit val="years"/>
      </c:dateAx>
      <c:valAx>
        <c:axId val="8524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24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137.88</c:v>
                </c:pt>
                <c:pt idx="1">
                  <c:v>138.69999999999999</c:v>
                </c:pt>
                <c:pt idx="2">
                  <c:v>133.16</c:v>
                </c:pt>
                <c:pt idx="3">
                  <c:v>126</c:v>
                </c:pt>
                <c:pt idx="4">
                  <c:v>128.96</c:v>
                </c:pt>
              </c:numCache>
            </c:numRef>
          </c:val>
          <c:extLst>
            <c:ext xmlns:c16="http://schemas.microsoft.com/office/drawing/2014/chart" uri="{C3380CC4-5D6E-409C-BE32-E72D297353CC}">
              <c16:uniqueId val="{00000000-F32C-406B-A068-A59DDB421253}"/>
            </c:ext>
          </c:extLst>
        </c:ser>
        <c:dLbls>
          <c:showLegendKey val="0"/>
          <c:showVal val="0"/>
          <c:showCatName val="0"/>
          <c:showSerName val="0"/>
          <c:showPercent val="0"/>
          <c:showBubbleSize val="0"/>
        </c:dLbls>
        <c:gapWidth val="150"/>
        <c:axId val="85803392"/>
        <c:axId val="85805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c:ext xmlns:c16="http://schemas.microsoft.com/office/drawing/2014/chart" uri="{C3380CC4-5D6E-409C-BE32-E72D297353CC}">
              <c16:uniqueId val="{00000001-F32C-406B-A068-A59DDB421253}"/>
            </c:ext>
          </c:extLst>
        </c:ser>
        <c:dLbls>
          <c:showLegendKey val="0"/>
          <c:showVal val="0"/>
          <c:showCatName val="0"/>
          <c:showSerName val="0"/>
          <c:showPercent val="0"/>
          <c:showBubbleSize val="0"/>
        </c:dLbls>
        <c:marker val="1"/>
        <c:smooth val="0"/>
        <c:axId val="85803392"/>
        <c:axId val="85805312"/>
      </c:lineChart>
      <c:dateAx>
        <c:axId val="85803392"/>
        <c:scaling>
          <c:orientation val="minMax"/>
        </c:scaling>
        <c:delete val="1"/>
        <c:axPos val="b"/>
        <c:numFmt formatCode="ge" sourceLinked="1"/>
        <c:majorTickMark val="none"/>
        <c:minorTickMark val="none"/>
        <c:tickLblPos val="none"/>
        <c:crossAx val="85805312"/>
        <c:crosses val="autoZero"/>
        <c:auto val="1"/>
        <c:lblOffset val="100"/>
        <c:baseTimeUnit val="years"/>
      </c:dateAx>
      <c:valAx>
        <c:axId val="8580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0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S13" zoomScaleNormal="100" workbookViewId="0">
      <selection activeCell="BH36" sqref="BH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東京都　羽村市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A4</v>
      </c>
      <c r="X8" s="58"/>
      <c r="Y8" s="58"/>
      <c r="Z8" s="58"/>
      <c r="AA8" s="58"/>
      <c r="AB8" s="58"/>
      <c r="AC8" s="58"/>
      <c r="AD8" s="58" t="str">
        <f>データ!$M$6</f>
        <v>非設置</v>
      </c>
      <c r="AE8" s="58"/>
      <c r="AF8" s="58"/>
      <c r="AG8" s="58"/>
      <c r="AH8" s="58"/>
      <c r="AI8" s="58"/>
      <c r="AJ8" s="58"/>
      <c r="AK8" s="4"/>
      <c r="AL8" s="59">
        <f>データ!$R$6</f>
        <v>55870</v>
      </c>
      <c r="AM8" s="59"/>
      <c r="AN8" s="59"/>
      <c r="AO8" s="59"/>
      <c r="AP8" s="59"/>
      <c r="AQ8" s="59"/>
      <c r="AR8" s="59"/>
      <c r="AS8" s="59"/>
      <c r="AT8" s="50">
        <f>データ!$S$6</f>
        <v>9.9</v>
      </c>
      <c r="AU8" s="51"/>
      <c r="AV8" s="51"/>
      <c r="AW8" s="51"/>
      <c r="AX8" s="51"/>
      <c r="AY8" s="51"/>
      <c r="AZ8" s="51"/>
      <c r="BA8" s="51"/>
      <c r="BB8" s="52">
        <f>データ!$T$6</f>
        <v>5643.43</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57.17</v>
      </c>
      <c r="J10" s="51"/>
      <c r="K10" s="51"/>
      <c r="L10" s="51"/>
      <c r="M10" s="51"/>
      <c r="N10" s="51"/>
      <c r="O10" s="62"/>
      <c r="P10" s="52">
        <f>データ!$P$6</f>
        <v>99.83</v>
      </c>
      <c r="Q10" s="52"/>
      <c r="R10" s="52"/>
      <c r="S10" s="52"/>
      <c r="T10" s="52"/>
      <c r="U10" s="52"/>
      <c r="V10" s="52"/>
      <c r="W10" s="59">
        <f>データ!$Q$6</f>
        <v>2235</v>
      </c>
      <c r="X10" s="59"/>
      <c r="Y10" s="59"/>
      <c r="Z10" s="59"/>
      <c r="AA10" s="59"/>
      <c r="AB10" s="59"/>
      <c r="AC10" s="59"/>
      <c r="AD10" s="2"/>
      <c r="AE10" s="2"/>
      <c r="AF10" s="2"/>
      <c r="AG10" s="2"/>
      <c r="AH10" s="4"/>
      <c r="AI10" s="4"/>
      <c r="AJ10" s="4"/>
      <c r="AK10" s="4"/>
      <c r="AL10" s="59">
        <f>データ!$U$6</f>
        <v>55614</v>
      </c>
      <c r="AM10" s="59"/>
      <c r="AN10" s="59"/>
      <c r="AO10" s="59"/>
      <c r="AP10" s="59"/>
      <c r="AQ10" s="59"/>
      <c r="AR10" s="59"/>
      <c r="AS10" s="59"/>
      <c r="AT10" s="50">
        <f>データ!$V$6</f>
        <v>9.4700000000000006</v>
      </c>
      <c r="AU10" s="51"/>
      <c r="AV10" s="51"/>
      <c r="AW10" s="51"/>
      <c r="AX10" s="51"/>
      <c r="AY10" s="51"/>
      <c r="AZ10" s="51"/>
      <c r="BA10" s="51"/>
      <c r="BB10" s="52">
        <f>データ!$W$6</f>
        <v>5872.65</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3" t="s">
        <v>118</v>
      </c>
      <c r="BM47" s="84"/>
      <c r="BN47" s="84"/>
      <c r="BO47" s="84"/>
      <c r="BP47" s="84"/>
      <c r="BQ47" s="84"/>
      <c r="BR47" s="84"/>
      <c r="BS47" s="84"/>
      <c r="BT47" s="84"/>
      <c r="BU47" s="84"/>
      <c r="BV47" s="84"/>
      <c r="BW47" s="84"/>
      <c r="BX47" s="84"/>
      <c r="BY47" s="84"/>
      <c r="BZ47" s="8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3"/>
      <c r="BM48" s="84"/>
      <c r="BN48" s="84"/>
      <c r="BO48" s="84"/>
      <c r="BP48" s="84"/>
      <c r="BQ48" s="84"/>
      <c r="BR48" s="84"/>
      <c r="BS48" s="84"/>
      <c r="BT48" s="84"/>
      <c r="BU48" s="84"/>
      <c r="BV48" s="84"/>
      <c r="BW48" s="84"/>
      <c r="BX48" s="84"/>
      <c r="BY48" s="84"/>
      <c r="BZ48" s="8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3"/>
      <c r="BM49" s="84"/>
      <c r="BN49" s="84"/>
      <c r="BO49" s="84"/>
      <c r="BP49" s="84"/>
      <c r="BQ49" s="84"/>
      <c r="BR49" s="84"/>
      <c r="BS49" s="84"/>
      <c r="BT49" s="84"/>
      <c r="BU49" s="84"/>
      <c r="BV49" s="84"/>
      <c r="BW49" s="84"/>
      <c r="BX49" s="84"/>
      <c r="BY49" s="84"/>
      <c r="BZ49" s="8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3"/>
      <c r="BM50" s="84"/>
      <c r="BN50" s="84"/>
      <c r="BO50" s="84"/>
      <c r="BP50" s="84"/>
      <c r="BQ50" s="84"/>
      <c r="BR50" s="84"/>
      <c r="BS50" s="84"/>
      <c r="BT50" s="84"/>
      <c r="BU50" s="84"/>
      <c r="BV50" s="84"/>
      <c r="BW50" s="84"/>
      <c r="BX50" s="84"/>
      <c r="BY50" s="84"/>
      <c r="BZ50" s="8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3"/>
      <c r="BM51" s="84"/>
      <c r="BN51" s="84"/>
      <c r="BO51" s="84"/>
      <c r="BP51" s="84"/>
      <c r="BQ51" s="84"/>
      <c r="BR51" s="84"/>
      <c r="BS51" s="84"/>
      <c r="BT51" s="84"/>
      <c r="BU51" s="84"/>
      <c r="BV51" s="84"/>
      <c r="BW51" s="84"/>
      <c r="BX51" s="84"/>
      <c r="BY51" s="84"/>
      <c r="BZ51" s="8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3"/>
      <c r="BM52" s="84"/>
      <c r="BN52" s="84"/>
      <c r="BO52" s="84"/>
      <c r="BP52" s="84"/>
      <c r="BQ52" s="84"/>
      <c r="BR52" s="84"/>
      <c r="BS52" s="84"/>
      <c r="BT52" s="84"/>
      <c r="BU52" s="84"/>
      <c r="BV52" s="84"/>
      <c r="BW52" s="84"/>
      <c r="BX52" s="84"/>
      <c r="BY52" s="84"/>
      <c r="BZ52" s="8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3"/>
      <c r="BM53" s="84"/>
      <c r="BN53" s="84"/>
      <c r="BO53" s="84"/>
      <c r="BP53" s="84"/>
      <c r="BQ53" s="84"/>
      <c r="BR53" s="84"/>
      <c r="BS53" s="84"/>
      <c r="BT53" s="84"/>
      <c r="BU53" s="84"/>
      <c r="BV53" s="84"/>
      <c r="BW53" s="84"/>
      <c r="BX53" s="84"/>
      <c r="BY53" s="84"/>
      <c r="BZ53" s="8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3"/>
      <c r="BM54" s="84"/>
      <c r="BN54" s="84"/>
      <c r="BO54" s="84"/>
      <c r="BP54" s="84"/>
      <c r="BQ54" s="84"/>
      <c r="BR54" s="84"/>
      <c r="BS54" s="84"/>
      <c r="BT54" s="84"/>
      <c r="BU54" s="84"/>
      <c r="BV54" s="84"/>
      <c r="BW54" s="84"/>
      <c r="BX54" s="84"/>
      <c r="BY54" s="84"/>
      <c r="BZ54" s="8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3"/>
      <c r="BM55" s="84"/>
      <c r="BN55" s="84"/>
      <c r="BO55" s="84"/>
      <c r="BP55" s="84"/>
      <c r="BQ55" s="84"/>
      <c r="BR55" s="84"/>
      <c r="BS55" s="84"/>
      <c r="BT55" s="84"/>
      <c r="BU55" s="84"/>
      <c r="BV55" s="84"/>
      <c r="BW55" s="84"/>
      <c r="BX55" s="84"/>
      <c r="BY55" s="84"/>
      <c r="BZ55" s="85"/>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83"/>
      <c r="BM56" s="84"/>
      <c r="BN56" s="84"/>
      <c r="BO56" s="84"/>
      <c r="BP56" s="84"/>
      <c r="BQ56" s="84"/>
      <c r="BR56" s="84"/>
      <c r="BS56" s="84"/>
      <c r="BT56" s="84"/>
      <c r="BU56" s="84"/>
      <c r="BV56" s="84"/>
      <c r="BW56" s="84"/>
      <c r="BX56" s="84"/>
      <c r="BY56" s="84"/>
      <c r="BZ56" s="85"/>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83"/>
      <c r="BM57" s="84"/>
      <c r="BN57" s="84"/>
      <c r="BO57" s="84"/>
      <c r="BP57" s="84"/>
      <c r="BQ57" s="84"/>
      <c r="BR57" s="84"/>
      <c r="BS57" s="84"/>
      <c r="BT57" s="84"/>
      <c r="BU57" s="84"/>
      <c r="BV57" s="84"/>
      <c r="BW57" s="84"/>
      <c r="BX57" s="84"/>
      <c r="BY57" s="84"/>
      <c r="BZ57" s="85"/>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3"/>
      <c r="BM58" s="84"/>
      <c r="BN58" s="84"/>
      <c r="BO58" s="84"/>
      <c r="BP58" s="84"/>
      <c r="BQ58" s="84"/>
      <c r="BR58" s="84"/>
      <c r="BS58" s="84"/>
      <c r="BT58" s="84"/>
      <c r="BU58" s="84"/>
      <c r="BV58" s="84"/>
      <c r="BW58" s="84"/>
      <c r="BX58" s="84"/>
      <c r="BY58" s="84"/>
      <c r="BZ58" s="85"/>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3"/>
      <c r="BM59" s="84"/>
      <c r="BN59" s="84"/>
      <c r="BO59" s="84"/>
      <c r="BP59" s="84"/>
      <c r="BQ59" s="84"/>
      <c r="BR59" s="84"/>
      <c r="BS59" s="84"/>
      <c r="BT59" s="84"/>
      <c r="BU59" s="84"/>
      <c r="BV59" s="84"/>
      <c r="BW59" s="84"/>
      <c r="BX59" s="84"/>
      <c r="BY59" s="84"/>
      <c r="BZ59" s="85"/>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83"/>
      <c r="BM60" s="84"/>
      <c r="BN60" s="84"/>
      <c r="BO60" s="84"/>
      <c r="BP60" s="84"/>
      <c r="BQ60" s="84"/>
      <c r="BR60" s="84"/>
      <c r="BS60" s="84"/>
      <c r="BT60" s="84"/>
      <c r="BU60" s="84"/>
      <c r="BV60" s="84"/>
      <c r="BW60" s="84"/>
      <c r="BX60" s="84"/>
      <c r="BY60" s="84"/>
      <c r="BZ60" s="85"/>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83"/>
      <c r="BM61" s="84"/>
      <c r="BN61" s="84"/>
      <c r="BO61" s="84"/>
      <c r="BP61" s="84"/>
      <c r="BQ61" s="84"/>
      <c r="BR61" s="84"/>
      <c r="BS61" s="84"/>
      <c r="BT61" s="84"/>
      <c r="BU61" s="84"/>
      <c r="BV61" s="84"/>
      <c r="BW61" s="84"/>
      <c r="BX61" s="84"/>
      <c r="BY61" s="84"/>
      <c r="BZ61" s="8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3"/>
      <c r="BM62" s="84"/>
      <c r="BN62" s="84"/>
      <c r="BO62" s="84"/>
      <c r="BP62" s="84"/>
      <c r="BQ62" s="84"/>
      <c r="BR62" s="84"/>
      <c r="BS62" s="84"/>
      <c r="BT62" s="84"/>
      <c r="BU62" s="84"/>
      <c r="BV62" s="84"/>
      <c r="BW62" s="84"/>
      <c r="BX62" s="84"/>
      <c r="BY62" s="84"/>
      <c r="BZ62" s="8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3"/>
      <c r="BM63" s="84"/>
      <c r="BN63" s="84"/>
      <c r="BO63" s="84"/>
      <c r="BP63" s="84"/>
      <c r="BQ63" s="84"/>
      <c r="BR63" s="84"/>
      <c r="BS63" s="84"/>
      <c r="BT63" s="84"/>
      <c r="BU63" s="84"/>
      <c r="BV63" s="84"/>
      <c r="BW63" s="84"/>
      <c r="BX63" s="84"/>
      <c r="BY63" s="84"/>
      <c r="BZ63" s="8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3" t="s">
        <v>119</v>
      </c>
      <c r="BM66" s="84"/>
      <c r="BN66" s="84"/>
      <c r="BO66" s="84"/>
      <c r="BP66" s="84"/>
      <c r="BQ66" s="84"/>
      <c r="BR66" s="84"/>
      <c r="BS66" s="84"/>
      <c r="BT66" s="84"/>
      <c r="BU66" s="84"/>
      <c r="BV66" s="84"/>
      <c r="BW66" s="84"/>
      <c r="BX66" s="84"/>
      <c r="BY66" s="84"/>
      <c r="BZ66" s="8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3"/>
      <c r="BM67" s="84"/>
      <c r="BN67" s="84"/>
      <c r="BO67" s="84"/>
      <c r="BP67" s="84"/>
      <c r="BQ67" s="84"/>
      <c r="BR67" s="84"/>
      <c r="BS67" s="84"/>
      <c r="BT67" s="84"/>
      <c r="BU67" s="84"/>
      <c r="BV67" s="84"/>
      <c r="BW67" s="84"/>
      <c r="BX67" s="84"/>
      <c r="BY67" s="84"/>
      <c r="BZ67" s="8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3"/>
      <c r="BM68" s="84"/>
      <c r="BN68" s="84"/>
      <c r="BO68" s="84"/>
      <c r="BP68" s="84"/>
      <c r="BQ68" s="84"/>
      <c r="BR68" s="84"/>
      <c r="BS68" s="84"/>
      <c r="BT68" s="84"/>
      <c r="BU68" s="84"/>
      <c r="BV68" s="84"/>
      <c r="BW68" s="84"/>
      <c r="BX68" s="84"/>
      <c r="BY68" s="84"/>
      <c r="BZ68" s="8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3"/>
      <c r="BM69" s="84"/>
      <c r="BN69" s="84"/>
      <c r="BO69" s="84"/>
      <c r="BP69" s="84"/>
      <c r="BQ69" s="84"/>
      <c r="BR69" s="84"/>
      <c r="BS69" s="84"/>
      <c r="BT69" s="84"/>
      <c r="BU69" s="84"/>
      <c r="BV69" s="84"/>
      <c r="BW69" s="84"/>
      <c r="BX69" s="84"/>
      <c r="BY69" s="84"/>
      <c r="BZ69" s="8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3"/>
      <c r="BM70" s="84"/>
      <c r="BN70" s="84"/>
      <c r="BO70" s="84"/>
      <c r="BP70" s="84"/>
      <c r="BQ70" s="84"/>
      <c r="BR70" s="84"/>
      <c r="BS70" s="84"/>
      <c r="BT70" s="84"/>
      <c r="BU70" s="84"/>
      <c r="BV70" s="84"/>
      <c r="BW70" s="84"/>
      <c r="BX70" s="84"/>
      <c r="BY70" s="84"/>
      <c r="BZ70" s="8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3"/>
      <c r="BM71" s="84"/>
      <c r="BN71" s="84"/>
      <c r="BO71" s="84"/>
      <c r="BP71" s="84"/>
      <c r="BQ71" s="84"/>
      <c r="BR71" s="84"/>
      <c r="BS71" s="84"/>
      <c r="BT71" s="84"/>
      <c r="BU71" s="84"/>
      <c r="BV71" s="84"/>
      <c r="BW71" s="84"/>
      <c r="BX71" s="84"/>
      <c r="BY71" s="84"/>
      <c r="BZ71" s="8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3"/>
      <c r="BM72" s="84"/>
      <c r="BN72" s="84"/>
      <c r="BO72" s="84"/>
      <c r="BP72" s="84"/>
      <c r="BQ72" s="84"/>
      <c r="BR72" s="84"/>
      <c r="BS72" s="84"/>
      <c r="BT72" s="84"/>
      <c r="BU72" s="84"/>
      <c r="BV72" s="84"/>
      <c r="BW72" s="84"/>
      <c r="BX72" s="84"/>
      <c r="BY72" s="84"/>
      <c r="BZ72" s="8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3"/>
      <c r="BM73" s="84"/>
      <c r="BN73" s="84"/>
      <c r="BO73" s="84"/>
      <c r="BP73" s="84"/>
      <c r="BQ73" s="84"/>
      <c r="BR73" s="84"/>
      <c r="BS73" s="84"/>
      <c r="BT73" s="84"/>
      <c r="BU73" s="84"/>
      <c r="BV73" s="84"/>
      <c r="BW73" s="84"/>
      <c r="BX73" s="84"/>
      <c r="BY73" s="84"/>
      <c r="BZ73" s="8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3"/>
      <c r="BM74" s="84"/>
      <c r="BN74" s="84"/>
      <c r="BO74" s="84"/>
      <c r="BP74" s="84"/>
      <c r="BQ74" s="84"/>
      <c r="BR74" s="84"/>
      <c r="BS74" s="84"/>
      <c r="BT74" s="84"/>
      <c r="BU74" s="84"/>
      <c r="BV74" s="84"/>
      <c r="BW74" s="84"/>
      <c r="BX74" s="84"/>
      <c r="BY74" s="84"/>
      <c r="BZ74" s="8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3"/>
      <c r="BM75" s="84"/>
      <c r="BN75" s="84"/>
      <c r="BO75" s="84"/>
      <c r="BP75" s="84"/>
      <c r="BQ75" s="84"/>
      <c r="BR75" s="84"/>
      <c r="BS75" s="84"/>
      <c r="BT75" s="84"/>
      <c r="BU75" s="84"/>
      <c r="BV75" s="84"/>
      <c r="BW75" s="84"/>
      <c r="BX75" s="84"/>
      <c r="BY75" s="84"/>
      <c r="BZ75" s="8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3"/>
      <c r="BM76" s="84"/>
      <c r="BN76" s="84"/>
      <c r="BO76" s="84"/>
      <c r="BP76" s="84"/>
      <c r="BQ76" s="84"/>
      <c r="BR76" s="84"/>
      <c r="BS76" s="84"/>
      <c r="BT76" s="84"/>
      <c r="BU76" s="84"/>
      <c r="BV76" s="84"/>
      <c r="BW76" s="84"/>
      <c r="BX76" s="84"/>
      <c r="BY76" s="84"/>
      <c r="BZ76" s="8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3"/>
      <c r="BM77" s="84"/>
      <c r="BN77" s="84"/>
      <c r="BO77" s="84"/>
      <c r="BP77" s="84"/>
      <c r="BQ77" s="84"/>
      <c r="BR77" s="84"/>
      <c r="BS77" s="84"/>
      <c r="BT77" s="84"/>
      <c r="BU77" s="84"/>
      <c r="BV77" s="84"/>
      <c r="BW77" s="84"/>
      <c r="BX77" s="84"/>
      <c r="BY77" s="84"/>
      <c r="BZ77" s="8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3"/>
      <c r="BM78" s="84"/>
      <c r="BN78" s="84"/>
      <c r="BO78" s="84"/>
      <c r="BP78" s="84"/>
      <c r="BQ78" s="84"/>
      <c r="BR78" s="84"/>
      <c r="BS78" s="84"/>
      <c r="BT78" s="84"/>
      <c r="BU78" s="84"/>
      <c r="BV78" s="84"/>
      <c r="BW78" s="84"/>
      <c r="BX78" s="84"/>
      <c r="BY78" s="84"/>
      <c r="BZ78" s="85"/>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83"/>
      <c r="BM79" s="84"/>
      <c r="BN79" s="84"/>
      <c r="BO79" s="84"/>
      <c r="BP79" s="84"/>
      <c r="BQ79" s="84"/>
      <c r="BR79" s="84"/>
      <c r="BS79" s="84"/>
      <c r="BT79" s="84"/>
      <c r="BU79" s="84"/>
      <c r="BV79" s="84"/>
      <c r="BW79" s="84"/>
      <c r="BX79" s="84"/>
      <c r="BY79" s="84"/>
      <c r="BZ79" s="85"/>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83"/>
      <c r="BM80" s="84"/>
      <c r="BN80" s="84"/>
      <c r="BO80" s="84"/>
      <c r="BP80" s="84"/>
      <c r="BQ80" s="84"/>
      <c r="BR80" s="84"/>
      <c r="BS80" s="84"/>
      <c r="BT80" s="84"/>
      <c r="BU80" s="84"/>
      <c r="BV80" s="84"/>
      <c r="BW80" s="84"/>
      <c r="BX80" s="84"/>
      <c r="BY80" s="84"/>
      <c r="BZ80" s="85"/>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83"/>
      <c r="BM81" s="84"/>
      <c r="BN81" s="84"/>
      <c r="BO81" s="84"/>
      <c r="BP81" s="84"/>
      <c r="BQ81" s="84"/>
      <c r="BR81" s="84"/>
      <c r="BS81" s="84"/>
      <c r="BT81" s="84"/>
      <c r="BU81" s="84"/>
      <c r="BV81" s="84"/>
      <c r="BW81" s="84"/>
      <c r="BX81" s="84"/>
      <c r="BY81" s="84"/>
      <c r="BZ81" s="85"/>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6"/>
      <c r="BM82" s="87"/>
      <c r="BN82" s="87"/>
      <c r="BO82" s="87"/>
      <c r="BP82" s="87"/>
      <c r="BQ82" s="87"/>
      <c r="BR82" s="87"/>
      <c r="BS82" s="87"/>
      <c r="BT82" s="87"/>
      <c r="BU82" s="87"/>
      <c r="BV82" s="87"/>
      <c r="BW82" s="87"/>
      <c r="BX82" s="87"/>
      <c r="BY82" s="87"/>
      <c r="BZ82" s="88"/>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wKfjUcmIMdpPl/k7B4+fZFm02Q40kBkdA5bI1N8E/z5KJ42duoSfTmwrtMFy5tEROTXG7u/UsYS5vkKgoTYjcw==" saltValue="//kimX2MY45/nIcmNoBOP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64</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8" t="s">
        <v>65</v>
      </c>
      <c r="B4" s="30"/>
      <c r="C4" s="30"/>
      <c r="D4" s="30"/>
      <c r="E4" s="30"/>
      <c r="F4" s="30"/>
      <c r="G4" s="30"/>
      <c r="H4" s="93"/>
      <c r="I4" s="94"/>
      <c r="J4" s="94"/>
      <c r="K4" s="94"/>
      <c r="L4" s="94"/>
      <c r="M4" s="94"/>
      <c r="N4" s="94"/>
      <c r="O4" s="94"/>
      <c r="P4" s="94"/>
      <c r="Q4" s="94"/>
      <c r="R4" s="94"/>
      <c r="S4" s="94"/>
      <c r="T4" s="94"/>
      <c r="U4" s="94"/>
      <c r="V4" s="94"/>
      <c r="W4" s="95"/>
      <c r="X4" s="89" t="s">
        <v>66</v>
      </c>
      <c r="Y4" s="89"/>
      <c r="Z4" s="89"/>
      <c r="AA4" s="89"/>
      <c r="AB4" s="89"/>
      <c r="AC4" s="89"/>
      <c r="AD4" s="89"/>
      <c r="AE4" s="89"/>
      <c r="AF4" s="89"/>
      <c r="AG4" s="89"/>
      <c r="AH4" s="89"/>
      <c r="AI4" s="89" t="s">
        <v>67</v>
      </c>
      <c r="AJ4" s="89"/>
      <c r="AK4" s="89"/>
      <c r="AL4" s="89"/>
      <c r="AM4" s="89"/>
      <c r="AN4" s="89"/>
      <c r="AO4" s="89"/>
      <c r="AP4" s="89"/>
      <c r="AQ4" s="89"/>
      <c r="AR4" s="89"/>
      <c r="AS4" s="89"/>
      <c r="AT4" s="89" t="s">
        <v>68</v>
      </c>
      <c r="AU4" s="89"/>
      <c r="AV4" s="89"/>
      <c r="AW4" s="89"/>
      <c r="AX4" s="89"/>
      <c r="AY4" s="89"/>
      <c r="AZ4" s="89"/>
      <c r="BA4" s="89"/>
      <c r="BB4" s="89"/>
      <c r="BC4" s="89"/>
      <c r="BD4" s="89"/>
      <c r="BE4" s="89" t="s">
        <v>69</v>
      </c>
      <c r="BF4" s="89"/>
      <c r="BG4" s="89"/>
      <c r="BH4" s="89"/>
      <c r="BI4" s="89"/>
      <c r="BJ4" s="89"/>
      <c r="BK4" s="89"/>
      <c r="BL4" s="89"/>
      <c r="BM4" s="89"/>
      <c r="BN4" s="89"/>
      <c r="BO4" s="89"/>
      <c r="BP4" s="89" t="s">
        <v>70</v>
      </c>
      <c r="BQ4" s="89"/>
      <c r="BR4" s="89"/>
      <c r="BS4" s="89"/>
      <c r="BT4" s="89"/>
      <c r="BU4" s="89"/>
      <c r="BV4" s="89"/>
      <c r="BW4" s="89"/>
      <c r="BX4" s="89"/>
      <c r="BY4" s="89"/>
      <c r="BZ4" s="89"/>
      <c r="CA4" s="89" t="s">
        <v>71</v>
      </c>
      <c r="CB4" s="89"/>
      <c r="CC4" s="89"/>
      <c r="CD4" s="89"/>
      <c r="CE4" s="89"/>
      <c r="CF4" s="89"/>
      <c r="CG4" s="89"/>
      <c r="CH4" s="89"/>
      <c r="CI4" s="89"/>
      <c r="CJ4" s="89"/>
      <c r="CK4" s="89"/>
      <c r="CL4" s="89" t="s">
        <v>72</v>
      </c>
      <c r="CM4" s="89"/>
      <c r="CN4" s="89"/>
      <c r="CO4" s="89"/>
      <c r="CP4" s="89"/>
      <c r="CQ4" s="89"/>
      <c r="CR4" s="89"/>
      <c r="CS4" s="89"/>
      <c r="CT4" s="89"/>
      <c r="CU4" s="89"/>
      <c r="CV4" s="89"/>
      <c r="CW4" s="89" t="s">
        <v>73</v>
      </c>
      <c r="CX4" s="89"/>
      <c r="CY4" s="89"/>
      <c r="CZ4" s="89"/>
      <c r="DA4" s="89"/>
      <c r="DB4" s="89"/>
      <c r="DC4" s="89"/>
      <c r="DD4" s="89"/>
      <c r="DE4" s="89"/>
      <c r="DF4" s="89"/>
      <c r="DG4" s="89"/>
      <c r="DH4" s="89" t="s">
        <v>74</v>
      </c>
      <c r="DI4" s="89"/>
      <c r="DJ4" s="89"/>
      <c r="DK4" s="89"/>
      <c r="DL4" s="89"/>
      <c r="DM4" s="89"/>
      <c r="DN4" s="89"/>
      <c r="DO4" s="89"/>
      <c r="DP4" s="89"/>
      <c r="DQ4" s="89"/>
      <c r="DR4" s="89"/>
      <c r="DS4" s="89" t="s">
        <v>75</v>
      </c>
      <c r="DT4" s="89"/>
      <c r="DU4" s="89"/>
      <c r="DV4" s="89"/>
      <c r="DW4" s="89"/>
      <c r="DX4" s="89"/>
      <c r="DY4" s="89"/>
      <c r="DZ4" s="89"/>
      <c r="EA4" s="89"/>
      <c r="EB4" s="89"/>
      <c r="EC4" s="89"/>
      <c r="ED4" s="89" t="s">
        <v>76</v>
      </c>
      <c r="EE4" s="89"/>
      <c r="EF4" s="89"/>
      <c r="EG4" s="89"/>
      <c r="EH4" s="89"/>
      <c r="EI4" s="89"/>
      <c r="EJ4" s="89"/>
      <c r="EK4" s="89"/>
      <c r="EL4" s="89"/>
      <c r="EM4" s="89"/>
      <c r="EN4" s="89"/>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132276</v>
      </c>
      <c r="D6" s="33">
        <f t="shared" si="3"/>
        <v>46</v>
      </c>
      <c r="E6" s="33">
        <f t="shared" si="3"/>
        <v>1</v>
      </c>
      <c r="F6" s="33">
        <f t="shared" si="3"/>
        <v>0</v>
      </c>
      <c r="G6" s="33">
        <f t="shared" si="3"/>
        <v>1</v>
      </c>
      <c r="H6" s="33" t="str">
        <f t="shared" si="3"/>
        <v>東京都　羽村市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57.17</v>
      </c>
      <c r="P6" s="34">
        <f t="shared" si="3"/>
        <v>99.83</v>
      </c>
      <c r="Q6" s="34">
        <f t="shared" si="3"/>
        <v>2235</v>
      </c>
      <c r="R6" s="34">
        <f t="shared" si="3"/>
        <v>55870</v>
      </c>
      <c r="S6" s="34">
        <f t="shared" si="3"/>
        <v>9.9</v>
      </c>
      <c r="T6" s="34">
        <f t="shared" si="3"/>
        <v>5643.43</v>
      </c>
      <c r="U6" s="34">
        <f t="shared" si="3"/>
        <v>55614</v>
      </c>
      <c r="V6" s="34">
        <f t="shared" si="3"/>
        <v>9.4700000000000006</v>
      </c>
      <c r="W6" s="34">
        <f t="shared" si="3"/>
        <v>5872.65</v>
      </c>
      <c r="X6" s="35">
        <f>IF(X7="",NA(),X7)</f>
        <v>102.26</v>
      </c>
      <c r="Y6" s="35">
        <f t="shared" ref="Y6:AG6" si="4">IF(Y7="",NA(),Y7)</f>
        <v>118.83</v>
      </c>
      <c r="Z6" s="35">
        <f t="shared" si="4"/>
        <v>123.91</v>
      </c>
      <c r="AA6" s="35">
        <f t="shared" si="4"/>
        <v>132.38999999999999</v>
      </c>
      <c r="AB6" s="35">
        <f t="shared" si="4"/>
        <v>130.47999999999999</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669.22</v>
      </c>
      <c r="AU6" s="35">
        <f t="shared" ref="AU6:BC6" si="6">IF(AU7="",NA(),AU7)</f>
        <v>81.739999999999995</v>
      </c>
      <c r="AV6" s="35">
        <f t="shared" si="6"/>
        <v>87.22</v>
      </c>
      <c r="AW6" s="35">
        <f t="shared" si="6"/>
        <v>106.61</v>
      </c>
      <c r="AX6" s="35">
        <f t="shared" si="6"/>
        <v>120.6</v>
      </c>
      <c r="AY6" s="35">
        <f t="shared" si="6"/>
        <v>739.59</v>
      </c>
      <c r="AZ6" s="35">
        <f t="shared" si="6"/>
        <v>335.95</v>
      </c>
      <c r="BA6" s="35">
        <f t="shared" si="6"/>
        <v>346.59</v>
      </c>
      <c r="BB6" s="35">
        <f t="shared" si="6"/>
        <v>357.82</v>
      </c>
      <c r="BC6" s="35">
        <f t="shared" si="6"/>
        <v>355.5</v>
      </c>
      <c r="BD6" s="34" t="str">
        <f>IF(BD7="","",IF(BD7="-","【-】","【"&amp;SUBSTITUTE(TEXT(BD7,"#,##0.00"),"-","△")&amp;"】"))</f>
        <v>【264.34】</v>
      </c>
      <c r="BE6" s="35">
        <f>IF(BE7="",NA(),BE7)</f>
        <v>485.3</v>
      </c>
      <c r="BF6" s="35">
        <f t="shared" ref="BF6:BN6" si="7">IF(BF7="",NA(),BF7)</f>
        <v>388.37</v>
      </c>
      <c r="BG6" s="35">
        <f t="shared" si="7"/>
        <v>359.26</v>
      </c>
      <c r="BH6" s="35">
        <f t="shared" si="7"/>
        <v>327.52</v>
      </c>
      <c r="BI6" s="35">
        <f t="shared" si="7"/>
        <v>298.87</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94.5</v>
      </c>
      <c r="BQ6" s="35">
        <f t="shared" ref="BQ6:BY6" si="8">IF(BQ7="",NA(),BQ7)</f>
        <v>111.4</v>
      </c>
      <c r="BR6" s="35">
        <f t="shared" si="8"/>
        <v>117.03</v>
      </c>
      <c r="BS6" s="35">
        <f t="shared" si="8"/>
        <v>124.75</v>
      </c>
      <c r="BT6" s="35">
        <f t="shared" si="8"/>
        <v>122.12</v>
      </c>
      <c r="BU6" s="35">
        <f t="shared" si="8"/>
        <v>99.46</v>
      </c>
      <c r="BV6" s="35">
        <f t="shared" si="8"/>
        <v>105.21</v>
      </c>
      <c r="BW6" s="35">
        <f t="shared" si="8"/>
        <v>105.71</v>
      </c>
      <c r="BX6" s="35">
        <f t="shared" si="8"/>
        <v>106.01</v>
      </c>
      <c r="BY6" s="35">
        <f t="shared" si="8"/>
        <v>104.57</v>
      </c>
      <c r="BZ6" s="34" t="str">
        <f>IF(BZ7="","",IF(BZ7="-","【-】","【"&amp;SUBSTITUTE(TEXT(BZ7,"#,##0.00"),"-","△")&amp;"】"))</f>
        <v>【104.36】</v>
      </c>
      <c r="CA6" s="35">
        <f>IF(CA7="",NA(),CA7)</f>
        <v>137.88</v>
      </c>
      <c r="CB6" s="35">
        <f t="shared" ref="CB6:CJ6" si="9">IF(CB7="",NA(),CB7)</f>
        <v>138.69999999999999</v>
      </c>
      <c r="CC6" s="35">
        <f t="shared" si="9"/>
        <v>133.16</v>
      </c>
      <c r="CD6" s="35">
        <f t="shared" si="9"/>
        <v>126</v>
      </c>
      <c r="CE6" s="35">
        <f t="shared" si="9"/>
        <v>128.96</v>
      </c>
      <c r="CF6" s="35">
        <f t="shared" si="9"/>
        <v>171.78</v>
      </c>
      <c r="CG6" s="35">
        <f t="shared" si="9"/>
        <v>162.59</v>
      </c>
      <c r="CH6" s="35">
        <f t="shared" si="9"/>
        <v>162.15</v>
      </c>
      <c r="CI6" s="35">
        <f t="shared" si="9"/>
        <v>162.24</v>
      </c>
      <c r="CJ6" s="35">
        <f t="shared" si="9"/>
        <v>165.47</v>
      </c>
      <c r="CK6" s="34" t="str">
        <f>IF(CK7="","",IF(CK7="-","【-】","【"&amp;SUBSTITUTE(TEXT(CK7,"#,##0.00"),"-","△")&amp;"】"))</f>
        <v>【165.71】</v>
      </c>
      <c r="CL6" s="35">
        <f>IF(CL7="",NA(),CL7)</f>
        <v>55.62</v>
      </c>
      <c r="CM6" s="35">
        <f t="shared" ref="CM6:CU6" si="10">IF(CM7="",NA(),CM7)</f>
        <v>53.37</v>
      </c>
      <c r="CN6" s="35">
        <f t="shared" si="10"/>
        <v>53.1</v>
      </c>
      <c r="CO6" s="35">
        <f t="shared" si="10"/>
        <v>53.6</v>
      </c>
      <c r="CP6" s="35">
        <f t="shared" si="10"/>
        <v>54.55</v>
      </c>
      <c r="CQ6" s="35">
        <f t="shared" si="10"/>
        <v>59.68</v>
      </c>
      <c r="CR6" s="35">
        <f t="shared" si="10"/>
        <v>59.17</v>
      </c>
      <c r="CS6" s="35">
        <f t="shared" si="10"/>
        <v>59.34</v>
      </c>
      <c r="CT6" s="35">
        <f t="shared" si="10"/>
        <v>59.11</v>
      </c>
      <c r="CU6" s="35">
        <f t="shared" si="10"/>
        <v>59.74</v>
      </c>
      <c r="CV6" s="34" t="str">
        <f>IF(CV7="","",IF(CV7="-","【-】","【"&amp;SUBSTITUTE(TEXT(CV7,"#,##0.00"),"-","△")&amp;"】"))</f>
        <v>【60.41】</v>
      </c>
      <c r="CW6" s="35">
        <f>IF(CW7="",NA(),CW7)</f>
        <v>92.2</v>
      </c>
      <c r="CX6" s="35">
        <f t="shared" ref="CX6:DF6" si="11">IF(CX7="",NA(),CX7)</f>
        <v>92.62</v>
      </c>
      <c r="CY6" s="35">
        <f t="shared" si="11"/>
        <v>91.88</v>
      </c>
      <c r="CZ6" s="35">
        <f t="shared" si="11"/>
        <v>91.09</v>
      </c>
      <c r="DA6" s="35">
        <f t="shared" si="11"/>
        <v>89.56</v>
      </c>
      <c r="DB6" s="35">
        <f t="shared" si="11"/>
        <v>87.63</v>
      </c>
      <c r="DC6" s="35">
        <f t="shared" si="11"/>
        <v>87.6</v>
      </c>
      <c r="DD6" s="35">
        <f t="shared" si="11"/>
        <v>87.74</v>
      </c>
      <c r="DE6" s="35">
        <f t="shared" si="11"/>
        <v>87.91</v>
      </c>
      <c r="DF6" s="35">
        <f t="shared" si="11"/>
        <v>87.28</v>
      </c>
      <c r="DG6" s="34" t="str">
        <f>IF(DG7="","",IF(DG7="-","【-】","【"&amp;SUBSTITUTE(TEXT(DG7,"#,##0.00"),"-","△")&amp;"】"))</f>
        <v>【89.93】</v>
      </c>
      <c r="DH6" s="35">
        <f>IF(DH7="",NA(),DH7)</f>
        <v>53.46</v>
      </c>
      <c r="DI6" s="35">
        <f t="shared" ref="DI6:DQ6" si="12">IF(DI7="",NA(),DI7)</f>
        <v>56.89</v>
      </c>
      <c r="DJ6" s="35">
        <f t="shared" si="12"/>
        <v>58.42</v>
      </c>
      <c r="DK6" s="35">
        <f t="shared" si="12"/>
        <v>59.87</v>
      </c>
      <c r="DL6" s="35">
        <f t="shared" si="12"/>
        <v>61.16</v>
      </c>
      <c r="DM6" s="35">
        <f t="shared" si="12"/>
        <v>39.65</v>
      </c>
      <c r="DN6" s="35">
        <f t="shared" si="12"/>
        <v>45.25</v>
      </c>
      <c r="DO6" s="35">
        <f t="shared" si="12"/>
        <v>46.27</v>
      </c>
      <c r="DP6" s="35">
        <f t="shared" si="12"/>
        <v>46.88</v>
      </c>
      <c r="DQ6" s="35">
        <f t="shared" si="12"/>
        <v>46.94</v>
      </c>
      <c r="DR6" s="34" t="str">
        <f>IF(DR7="","",IF(DR7="-","【-】","【"&amp;SUBSTITUTE(TEXT(DR7,"#,##0.00"),"-","△")&amp;"】"))</f>
        <v>【48.12】</v>
      </c>
      <c r="DS6" s="35">
        <f>IF(DS7="",NA(),DS7)</f>
        <v>7.99</v>
      </c>
      <c r="DT6" s="35">
        <f t="shared" ref="DT6:EB6" si="13">IF(DT7="",NA(),DT7)</f>
        <v>11.9</v>
      </c>
      <c r="DU6" s="35">
        <f t="shared" si="13"/>
        <v>14.86</v>
      </c>
      <c r="DV6" s="35">
        <f t="shared" si="13"/>
        <v>16.440000000000001</v>
      </c>
      <c r="DW6" s="35">
        <f t="shared" si="13"/>
        <v>20.99</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0.62</v>
      </c>
      <c r="EE6" s="35">
        <f t="shared" ref="EE6:EM6" si="14">IF(EE7="",NA(),EE7)</f>
        <v>0.8</v>
      </c>
      <c r="EF6" s="35">
        <f t="shared" si="14"/>
        <v>0.81</v>
      </c>
      <c r="EG6" s="35">
        <f t="shared" si="14"/>
        <v>0.81</v>
      </c>
      <c r="EH6" s="35">
        <f t="shared" si="14"/>
        <v>0.53</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132276</v>
      </c>
      <c r="D7" s="37">
        <v>46</v>
      </c>
      <c r="E7" s="37">
        <v>1</v>
      </c>
      <c r="F7" s="37">
        <v>0</v>
      </c>
      <c r="G7" s="37">
        <v>1</v>
      </c>
      <c r="H7" s="37" t="s">
        <v>105</v>
      </c>
      <c r="I7" s="37" t="s">
        <v>106</v>
      </c>
      <c r="J7" s="37" t="s">
        <v>107</v>
      </c>
      <c r="K7" s="37" t="s">
        <v>108</v>
      </c>
      <c r="L7" s="37" t="s">
        <v>109</v>
      </c>
      <c r="M7" s="37" t="s">
        <v>110</v>
      </c>
      <c r="N7" s="38" t="s">
        <v>111</v>
      </c>
      <c r="O7" s="38">
        <v>57.17</v>
      </c>
      <c r="P7" s="38">
        <v>99.83</v>
      </c>
      <c r="Q7" s="38">
        <v>2235</v>
      </c>
      <c r="R7" s="38">
        <v>55870</v>
      </c>
      <c r="S7" s="38">
        <v>9.9</v>
      </c>
      <c r="T7" s="38">
        <v>5643.43</v>
      </c>
      <c r="U7" s="38">
        <v>55614</v>
      </c>
      <c r="V7" s="38">
        <v>9.4700000000000006</v>
      </c>
      <c r="W7" s="38">
        <v>5872.65</v>
      </c>
      <c r="X7" s="38">
        <v>102.26</v>
      </c>
      <c r="Y7" s="38">
        <v>118.83</v>
      </c>
      <c r="Z7" s="38">
        <v>123.91</v>
      </c>
      <c r="AA7" s="38">
        <v>132.38999999999999</v>
      </c>
      <c r="AB7" s="38">
        <v>130.47999999999999</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669.22</v>
      </c>
      <c r="AU7" s="38">
        <v>81.739999999999995</v>
      </c>
      <c r="AV7" s="38">
        <v>87.22</v>
      </c>
      <c r="AW7" s="38">
        <v>106.61</v>
      </c>
      <c r="AX7" s="38">
        <v>120.6</v>
      </c>
      <c r="AY7" s="38">
        <v>739.59</v>
      </c>
      <c r="AZ7" s="38">
        <v>335.95</v>
      </c>
      <c r="BA7" s="38">
        <v>346.59</v>
      </c>
      <c r="BB7" s="38">
        <v>357.82</v>
      </c>
      <c r="BC7" s="38">
        <v>355.5</v>
      </c>
      <c r="BD7" s="38">
        <v>264.33999999999997</v>
      </c>
      <c r="BE7" s="38">
        <v>485.3</v>
      </c>
      <c r="BF7" s="38">
        <v>388.37</v>
      </c>
      <c r="BG7" s="38">
        <v>359.26</v>
      </c>
      <c r="BH7" s="38">
        <v>327.52</v>
      </c>
      <c r="BI7" s="38">
        <v>298.87</v>
      </c>
      <c r="BJ7" s="38">
        <v>324.08999999999997</v>
      </c>
      <c r="BK7" s="38">
        <v>319.82</v>
      </c>
      <c r="BL7" s="38">
        <v>312.02999999999997</v>
      </c>
      <c r="BM7" s="38">
        <v>307.45999999999998</v>
      </c>
      <c r="BN7" s="38">
        <v>312.58</v>
      </c>
      <c r="BO7" s="38">
        <v>274.27</v>
      </c>
      <c r="BP7" s="38">
        <v>94.5</v>
      </c>
      <c r="BQ7" s="38">
        <v>111.4</v>
      </c>
      <c r="BR7" s="38">
        <v>117.03</v>
      </c>
      <c r="BS7" s="38">
        <v>124.75</v>
      </c>
      <c r="BT7" s="38">
        <v>122.12</v>
      </c>
      <c r="BU7" s="38">
        <v>99.46</v>
      </c>
      <c r="BV7" s="38">
        <v>105.21</v>
      </c>
      <c r="BW7" s="38">
        <v>105.71</v>
      </c>
      <c r="BX7" s="38">
        <v>106.01</v>
      </c>
      <c r="BY7" s="38">
        <v>104.57</v>
      </c>
      <c r="BZ7" s="38">
        <v>104.36</v>
      </c>
      <c r="CA7" s="38">
        <v>137.88</v>
      </c>
      <c r="CB7" s="38">
        <v>138.69999999999999</v>
      </c>
      <c r="CC7" s="38">
        <v>133.16</v>
      </c>
      <c r="CD7" s="38">
        <v>126</v>
      </c>
      <c r="CE7" s="38">
        <v>128.96</v>
      </c>
      <c r="CF7" s="38">
        <v>171.78</v>
      </c>
      <c r="CG7" s="38">
        <v>162.59</v>
      </c>
      <c r="CH7" s="38">
        <v>162.15</v>
      </c>
      <c r="CI7" s="38">
        <v>162.24</v>
      </c>
      <c r="CJ7" s="38">
        <v>165.47</v>
      </c>
      <c r="CK7" s="38">
        <v>165.71</v>
      </c>
      <c r="CL7" s="38">
        <v>55.62</v>
      </c>
      <c r="CM7" s="38">
        <v>53.37</v>
      </c>
      <c r="CN7" s="38">
        <v>53.1</v>
      </c>
      <c r="CO7" s="38">
        <v>53.6</v>
      </c>
      <c r="CP7" s="38">
        <v>54.55</v>
      </c>
      <c r="CQ7" s="38">
        <v>59.68</v>
      </c>
      <c r="CR7" s="38">
        <v>59.17</v>
      </c>
      <c r="CS7" s="38">
        <v>59.34</v>
      </c>
      <c r="CT7" s="38">
        <v>59.11</v>
      </c>
      <c r="CU7" s="38">
        <v>59.74</v>
      </c>
      <c r="CV7" s="38">
        <v>60.41</v>
      </c>
      <c r="CW7" s="38">
        <v>92.2</v>
      </c>
      <c r="CX7" s="38">
        <v>92.62</v>
      </c>
      <c r="CY7" s="38">
        <v>91.88</v>
      </c>
      <c r="CZ7" s="38">
        <v>91.09</v>
      </c>
      <c r="DA7" s="38">
        <v>89.56</v>
      </c>
      <c r="DB7" s="38">
        <v>87.63</v>
      </c>
      <c r="DC7" s="38">
        <v>87.6</v>
      </c>
      <c r="DD7" s="38">
        <v>87.74</v>
      </c>
      <c r="DE7" s="38">
        <v>87.91</v>
      </c>
      <c r="DF7" s="38">
        <v>87.28</v>
      </c>
      <c r="DG7" s="38">
        <v>89.93</v>
      </c>
      <c r="DH7" s="38">
        <v>53.46</v>
      </c>
      <c r="DI7" s="38">
        <v>56.89</v>
      </c>
      <c r="DJ7" s="38">
        <v>58.42</v>
      </c>
      <c r="DK7" s="38">
        <v>59.87</v>
      </c>
      <c r="DL7" s="38">
        <v>61.16</v>
      </c>
      <c r="DM7" s="38">
        <v>39.65</v>
      </c>
      <c r="DN7" s="38">
        <v>45.25</v>
      </c>
      <c r="DO7" s="38">
        <v>46.27</v>
      </c>
      <c r="DP7" s="38">
        <v>46.88</v>
      </c>
      <c r="DQ7" s="38">
        <v>46.94</v>
      </c>
      <c r="DR7" s="38">
        <v>48.12</v>
      </c>
      <c r="DS7" s="38">
        <v>7.99</v>
      </c>
      <c r="DT7" s="38">
        <v>11.9</v>
      </c>
      <c r="DU7" s="38">
        <v>14.86</v>
      </c>
      <c r="DV7" s="38">
        <v>16.440000000000001</v>
      </c>
      <c r="DW7" s="38">
        <v>20.99</v>
      </c>
      <c r="DX7" s="38">
        <v>9.7100000000000009</v>
      </c>
      <c r="DY7" s="38">
        <v>10.71</v>
      </c>
      <c r="DZ7" s="38">
        <v>10.93</v>
      </c>
      <c r="EA7" s="38">
        <v>13.39</v>
      </c>
      <c r="EB7" s="38">
        <v>14.48</v>
      </c>
      <c r="EC7" s="38">
        <v>15.89</v>
      </c>
      <c r="ED7" s="38">
        <v>0.62</v>
      </c>
      <c r="EE7" s="38">
        <v>0.8</v>
      </c>
      <c r="EF7" s="38">
        <v>0.81</v>
      </c>
      <c r="EG7" s="38">
        <v>0.81</v>
      </c>
      <c r="EH7" s="38">
        <v>0.53</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534321</cp:lastModifiedBy>
  <cp:lastPrinted>2019-01-31T02:15:25Z</cp:lastPrinted>
  <dcterms:created xsi:type="dcterms:W3CDTF">2018-12-03T08:29:52Z</dcterms:created>
  <dcterms:modified xsi:type="dcterms:W3CDTF">2019-02-01T05:50:20Z</dcterms:modified>
  <cp:category/>
</cp:coreProperties>
</file>