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05_調査\経営比較分析表\H30年度分\経営比較分析表（羽村市）\"/>
    </mc:Choice>
  </mc:AlternateContent>
  <workbookProtection workbookAlgorithmName="SHA-512" workbookHashValue="CZr8yanjXURxdmkg6dEsillC53o/hwL92S2cTkc5nPhnZvqSpWNU7/YlKudzRZz7ObW3t0fkrQcF7StoPhKDwg==" workbookSaltValue="J8iDGjywlBUDM1VWZ/FRr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<sst xmlns="http://schemas.openxmlformats.org/spreadsheetml/2006/main" count="220" uniqueCount="108">
  <si>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</si>
  <si>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</si>
  <si>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</si>
  <si>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</si>
  <si>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</si>
  <si>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</si>
  <si>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</si>
  <si>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</si>
  <si>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</si>
  <si>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</si>
  <si>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</si>
  <si>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</si>
  <si>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</si>
  <si>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</si>
  <si>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</si>
  <si>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</si>
  <si>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</si>
  <si>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</si>
  <si>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</si>
  <si>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</si>
  <si>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</si>
  <si>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</si>
  <si>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</si>
  <si>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</si>
  <si>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</si>
  <si>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</si>
  <si>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</si>
  <si>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</si>
  <si>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</si>
  <si>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</si>
  <si>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</si>
  <si>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</si>
  <si>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</si>
  <si>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</si>
  <si>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</si>
  <si>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</si>
  <si>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</si>
  <si>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</si>
  <si>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</si>
  <si>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</si>
  <si>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</si>
  <si>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</si>
  <si>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</si>
  <si>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</si>
  <si>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</si>
  <si>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</si>
  <si>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</si>
  <si>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</si>
  <si>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</si>
  <si>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</si>
  <si>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</si>
  <si>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</si>
  <si>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</si>
  <si>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</si>
  <si>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</si>
  <si>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</si>
  <si>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</si>
  <si>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</si>
  <si>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</si>
  <si>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</si>
  <si>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</si>
  <si>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</si>
  <si>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</si>
  <si>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</si>
  <si>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</si>
  <si>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</si>
  <si>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</si>
  <si>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</si>
  <si>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</si>
  <si>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</si>
  <si>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</si>
  <si>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</si>
  <si>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</si>
  <si>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</si>
  <si>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</si>
  <si>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</si>
  <si>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</si>
  <si>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</si>
  <si>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</si>
  <si>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</si>
  <si>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</si>
  <si>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</si>
  <si>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</si>
  <si>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</si>
  <si>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</si>
  <si>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</si>
  <si>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</si>
  <si>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</si>
  <si>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</si>
  <si>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</si>
  <si>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</si>
  <si>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</si>
  <si>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</si>
  <si>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</si>
  <si>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</si>
  <si>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</si>
  <si>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</si>
  <si>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</si>
  <si>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</si>
  <si>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</si>
  <si>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</si>
  <si>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</si>
  <si>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</si>
  <si>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</si>
  <si>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</si>
  <si>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施設の老朽化に伴う更新工事及び管路の耐震化対策については、羽村市に限らず水道事業者にとって、共通の課題となっている。
　羽村市では、これらの課題に対応するため、平成26年4月に水道料金の改定を行い、将来にわたって安全な水道水を安定供給するための財源の確保に取り組んできた。事業運営の財源については、水道料金による収入だけでなく、現在と将来の水道使用者の負担の平準化を図ることのできる企業債等の活用をすることとしている。
　今後も企業や一般家庭の水需要の動向を把握するとともに、経済性の高い技術等の導入を検討し、事業の見直しや経費の削減に取り組み、効率的な事業運営を行う。</t>
    <phoneticPr fontId="4"/>
  </si>
  <si>
    <t>　①有形固定資産減価償却率については、平均値と同様に増加傾向にあり、施設及び管路の老朽化が進んでいることがわかる。
　また、平成30年度は、平成29年度に引き続き②管路経年化率が20%超となった。これは羽村市(当時の羽村町)の都市化が進み急増する水需要に対応するため、事業の拡張を図った昭和40年代から50年代に布設した多くの管路が耐用年数に達しているためである。
　現在、水道施設の老朽化への対応及び管路の耐震化を推進している。施設については更新だけでなく修繕や部品交換などを行い延命化を図り、管路については、更新と合わせて耐震性の高い管種への布設替え工事を計画的に進めている。③管路更新率については、年度によって増減が生じているものの、事業計画に基づき計画的に実施している。</t>
    <rPh sb="70" eb="72">
      <t>ヘイセイ</t>
    </rPh>
    <rPh sb="74" eb="76">
      <t>ネンド</t>
    </rPh>
    <rPh sb="77" eb="78">
      <t>ヒ</t>
    </rPh>
    <rPh sb="79" eb="80">
      <t>ツヅ</t>
    </rPh>
    <phoneticPr fontId="4"/>
  </si>
  <si>
    <t>　羽村市の水道事業経営については、①経常収支比率が100%以上であり黒字の経営状況にある。平成30年度についても同規模の事業体の平均値と比較して高い割合を示しており、健全な経営状態にある。
　③流動比率については、平成30年度も引き続き100％を超えて推移しており財政の安全性を確保している。羽村市においては、流動負債の大部分が建設改良費等の財源に充てられた企業債であり、これを財源として整備された施設により、水道水の安定供給を行っている。
　④企業債残高対給水収益比率については、毎年の企業債の借入額以上に償還していることから企業債残高が減少しているとともに、給水収益に関しては、平成26年4月の料金改定以後ほぼ一定であることから、減少傾向となっている。今後もこの傾向で推移するものと見ている。
　⑤料金回収率については、平成26年4月の料金改定以降は改善されている。⑥給水原価については、平均値を下回っていることから比較的少ない経費で事業を運営していることがわかる。⑦施設利用率については、近年の使用水量がほぼ横ばいで推移していることから、同程度の利用率となっている。⑧有収率については、減少傾向であったが、平成30年度に漏水の調査範囲を通常の年よりも拡大し、漏水箇所の発見及び修繕の実施により、平成29年度と比較して改善した。</t>
    <rPh sb="111" eb="113">
      <t>ネンド</t>
    </rPh>
    <rPh sb="114" eb="115">
      <t>ヒ</t>
    </rPh>
    <rPh sb="116" eb="117">
      <t>ツヅ</t>
    </rPh>
    <rPh sb="123" eb="124">
      <t>コ</t>
    </rPh>
    <rPh sb="126" eb="128">
      <t>スイイ</t>
    </rPh>
    <rPh sb="132" eb="134">
      <t>ザイセイ</t>
    </rPh>
    <rPh sb="135" eb="138">
      <t>アンゼンセイ</t>
    </rPh>
    <rPh sb="139" eb="141">
      <t>カクホ</t>
    </rPh>
    <rPh sb="264" eb="266">
      <t>キギョウ</t>
    </rPh>
    <rPh sb="266" eb="267">
      <t>サイ</t>
    </rPh>
    <rPh sb="267" eb="269">
      <t>ザンダカ</t>
    </rPh>
    <rPh sb="270" eb="272">
      <t>ゲンショウ</t>
    </rPh>
    <rPh sb="303" eb="305">
      <t>イゴ</t>
    </rPh>
    <rPh sb="317" eb="319">
      <t>ゲンショウ</t>
    </rPh>
    <rPh sb="319" eb="321">
      <t>ケイコウ</t>
    </rPh>
    <rPh sb="537" eb="539">
      <t>ハッケン</t>
    </rPh>
    <rPh sb="539" eb="540">
      <t>オヨ</t>
    </rPh>
    <rPh sb="541" eb="543">
      <t>シュウゼン</t>
    </rPh>
    <rPh sb="544" eb="546">
      <t>ジッシ</t>
    </rPh>
    <rPh sb="550" eb="552">
      <t>ヘイセイ</t>
    </rPh>
    <rPh sb="554" eb="556">
      <t>ネンド</t>
    </rPh>
    <rPh sb="557" eb="559">
      <t>ヒカク</t>
    </rPh>
    <rPh sb="561" eb="56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</si>
</sst>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c:v>
                </c:pt>
                <c:pt idx="1">
                  <c:v>0.81</c:v>
                </c:pt>
                <c:pt idx="2">
                  <c:v>0.81</c:v>
                </c:pt>
                <c:pt idx="3">
                  <c:v>0.53</c:v>
                </c:pt>
                <c:pt idx="4">
                  <c:v>0.67</c:v>
                </c:pt>
              </c:numCache>
            </c:numRef>
          </c:val>
          <c:extLst>
            <c:ext xmlns:c16="http://schemas.microsoft.com/office/drawing/2014/chart" uri="{C3380CC4-5D6E-409C-BE32-E72D297353CC}">
              <c16:uniqueId val="{00000000-5EA5-426A-A2AB-76D3812332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EA5-426A-A2AB-76D3812332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53.37</c:v>
                </c:pt>
                <c:pt idx="1">
                  <c:v>53.1</c:v>
                </c:pt>
                <c:pt idx="2">
                  <c:v>53.6</c:v>
                </c:pt>
                <c:pt idx="3">
                  <c:v>54.55</c:v>
                </c:pt>
                <c:pt idx="4">
                  <c:v>53.03</c:v>
                </c:pt>
              </c:numCache>
            </c:numRef>
          </c:val>
          <c:extLst>
            <c:ext xmlns:c16="http://schemas.microsoft.com/office/drawing/2014/chart" uri="{C3380CC4-5D6E-409C-BE32-E72D297353CC}">
              <c16:uniqueId val="{00000000-07D3-47D0-BF8B-B2AE42CE01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07D3-47D0-BF8B-B2AE42CE01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92.62</c:v>
                </c:pt>
                <c:pt idx="1">
                  <c:v>91.88</c:v>
                </c:pt>
                <c:pt idx="2">
                  <c:v>91.09</c:v>
                </c:pt>
                <c:pt idx="3">
                  <c:v>89.56</c:v>
                </c:pt>
                <c:pt idx="4">
                  <c:v>91.23</c:v>
                </c:pt>
              </c:numCache>
            </c:numRef>
          </c:val>
          <c:extLst>
            <c:ext xmlns:c16="http://schemas.microsoft.com/office/drawing/2014/chart" uri="{C3380CC4-5D6E-409C-BE32-E72D297353CC}">
              <c16:uniqueId val="{00000000-ADA3-47CE-B667-2EBDA8D665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ADA3-47CE-B667-2EBDA8D665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118.83</c:v>
                </c:pt>
                <c:pt idx="1">
                  <c:v>123.91</c:v>
                </c:pt>
                <c:pt idx="2">
                  <c:v>132.38999999999999</c:v>
                </c:pt>
                <c:pt idx="3">
                  <c:v>130.47999999999999</c:v>
                </c:pt>
                <c:pt idx="4">
                  <c:v>134.38</c:v>
                </c:pt>
              </c:numCache>
            </c:numRef>
          </c:val>
          <c:extLst>
            <c:ext xmlns:c16="http://schemas.microsoft.com/office/drawing/2014/chart" uri="{C3380CC4-5D6E-409C-BE32-E72D297353CC}">
              <c16:uniqueId val="{00000000-CC22-49FB-A327-70FD1F9258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CC22-49FB-A327-70FD1F9258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56.89</c:v>
                </c:pt>
                <c:pt idx="1">
                  <c:v>58.42</c:v>
                </c:pt>
                <c:pt idx="2">
                  <c:v>59.87</c:v>
                </c:pt>
                <c:pt idx="3">
                  <c:v>61.16</c:v>
                </c:pt>
                <c:pt idx="4">
                  <c:v>61.66</c:v>
                </c:pt>
              </c:numCache>
            </c:numRef>
          </c:val>
          <c:extLst>
            <c:ext xmlns:c16="http://schemas.microsoft.com/office/drawing/2014/chart" uri="{C3380CC4-5D6E-409C-BE32-E72D297353CC}">
              <c16:uniqueId val="{00000000-BF00-48ED-92CF-E9DC50B631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F00-48ED-92CF-E9DC50B631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11.9</c:v>
                </c:pt>
                <c:pt idx="1">
                  <c:v>14.86</c:v>
                </c:pt>
                <c:pt idx="2">
                  <c:v>16.440000000000001</c:v>
                </c:pt>
                <c:pt idx="3">
                  <c:v>20.99</c:v>
                </c:pt>
                <c:pt idx="4">
                  <c:v>22.52</c:v>
                </c:pt>
              </c:numCache>
            </c:numRef>
          </c:val>
          <c:extLst>
            <c:ext xmlns:c16="http://schemas.microsoft.com/office/drawing/2014/chart" uri="{C3380CC4-5D6E-409C-BE32-E72D297353CC}">
              <c16:uniqueId val="{00000000-F3F1-462A-9CB2-AD5A801F06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3F1-462A-9CB2-AD5A801F06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8-48F2-A317-358958E81C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848-48F2-A317-358958E81C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81.739999999999995</c:v>
                </c:pt>
                <c:pt idx="1">
                  <c:v>87.22</c:v>
                </c:pt>
                <c:pt idx="2">
                  <c:v>106.61</c:v>
                </c:pt>
                <c:pt idx="3">
                  <c:v>120.6</c:v>
                </c:pt>
                <c:pt idx="4">
                  <c:v>107.13</c:v>
                </c:pt>
              </c:numCache>
            </c:numRef>
          </c:val>
          <c:extLst>
            <c:ext xmlns:c16="http://schemas.microsoft.com/office/drawing/2014/chart" uri="{C3380CC4-5D6E-409C-BE32-E72D297353CC}">
              <c16:uniqueId val="{00000000-3252-447D-8F78-09BE85DB8B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252-447D-8F78-09BE85DB8B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388.37</c:v>
                </c:pt>
                <c:pt idx="1">
                  <c:v>359.26</c:v>
                </c:pt>
                <c:pt idx="2">
                  <c:v>327.52</c:v>
                </c:pt>
                <c:pt idx="3">
                  <c:v>298.87</c:v>
                </c:pt>
                <c:pt idx="4">
                  <c:v>276.12</c:v>
                </c:pt>
              </c:numCache>
            </c:numRef>
          </c:val>
          <c:extLst>
            <c:ext xmlns:c16="http://schemas.microsoft.com/office/drawing/2014/chart" uri="{C3380CC4-5D6E-409C-BE32-E72D297353CC}">
              <c16:uniqueId val="{00000000-6DCB-437C-8564-B232351B1A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6DCB-437C-8564-B232351B1A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111.4</c:v>
                </c:pt>
                <c:pt idx="1">
                  <c:v>117.03</c:v>
                </c:pt>
                <c:pt idx="2">
                  <c:v>124.75</c:v>
                </c:pt>
                <c:pt idx="3">
                  <c:v>122.12</c:v>
                </c:pt>
                <c:pt idx="4">
                  <c:v>126.62</c:v>
                </c:pt>
              </c:numCache>
            </c:numRef>
          </c:val>
          <c:extLst>
            <c:ext xmlns:c16="http://schemas.microsoft.com/office/drawing/2014/chart" uri="{C3380CC4-5D6E-409C-BE32-E72D297353CC}">
              <c16:uniqueId val="{00000000-93EB-4FB1-8618-7A266A0B55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3EB-4FB1-8618-7A266A0B55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138.69999999999999</c:v>
                </c:pt>
                <c:pt idx="1">
                  <c:v>133.16</c:v>
                </c:pt>
                <c:pt idx="2">
                  <c:v>126</c:v>
                </c:pt>
                <c:pt idx="3">
                  <c:v>128.96</c:v>
                </c:pt>
                <c:pt idx="4">
                  <c:v>124.65</c:v>
                </c:pt>
              </c:numCache>
            </c:numRef>
          </c:val>
          <c:extLst>
            <c:ext xmlns:c16="http://schemas.microsoft.com/office/drawing/2014/chart" uri="{C3380CC4-5D6E-409C-BE32-E72D297353CC}">
              <c16:uniqueId val="{00000000-42CC-4F81-8FE3-6ADFBC044D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2CC-4F81-8FE3-6ADFBC044D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0" zoomScale="73" zoomScaleNormal="7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東京都　羽村市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55607</v>
      </c>
      <c r="AM8" s="60"/>
      <c r="AN8" s="60"/>
      <c r="AO8" s="60"/>
      <c r="AP8" s="60"/>
      <c r="AQ8" s="60"/>
      <c r="AR8" s="60"/>
      <c r="AS8" s="60"/>
      <c r="AT8" s="51">
        <f>データ!$S$6</f>
        <v>9.9</v>
      </c>
      <c r="AU8" s="52"/>
      <c r="AV8" s="52"/>
      <c r="AW8" s="52"/>
      <c r="AX8" s="52"/>
      <c r="AY8" s="52"/>
      <c r="AZ8" s="52"/>
      <c r="BA8" s="52"/>
      <c r="BB8" s="53">
        <f>データ!$T$6</f>
        <v>5616.87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59.95</v>
      </c>
      <c r="J10" s="52"/>
      <c r="K10" s="52"/>
      <c r="L10" s="52"/>
      <c r="M10" s="52"/>
      <c r="N10" s="52"/>
      <c r="O10" s="63"/>
      <c r="P10" s="53">
        <f>データ!$P$6</f>
        <v>99.84</v>
      </c>
      <c r="Q10" s="53"/>
      <c r="R10" s="53"/>
      <c r="S10" s="53"/>
      <c r="T10" s="53"/>
      <c r="U10" s="53"/>
      <c r="V10" s="53"/>
      <c r="W10" s="60">
        <f>データ!$Q$6</f>
        <v>2235</v>
      </c>
      <c r="X10" s="60"/>
      <c r="Y10" s="60"/>
      <c r="Z10" s="60"/>
      <c r="AA10" s="60"/>
      <c r="AB10" s="60"/>
      <c r="AC10" s="60"/>
      <c r="AD10" s="2"/>
      <c r="AE10" s="2"/>
      <c r="AF10" s="2"/>
      <c r="AG10" s="2"/>
      <c r="AH10" s="4"/>
      <c r="AI10" s="4"/>
      <c r="AJ10" s="4"/>
      <c r="AK10" s="4"/>
      <c r="AL10" s="60">
        <f>データ!$U$6</f>
        <v>55477</v>
      </c>
      <c r="AM10" s="60"/>
      <c r="AN10" s="60"/>
      <c r="AO10" s="60"/>
      <c r="AP10" s="60"/>
      <c r="AQ10" s="60"/>
      <c r="AR10" s="60"/>
      <c r="AS10" s="60"/>
      <c r="AT10" s="51">
        <f>データ!$V$6</f>
        <v>9.4700000000000006</v>
      </c>
      <c r="AU10" s="52"/>
      <c r="AV10" s="52"/>
      <c r="AW10" s="52"/>
      <c r="AX10" s="52"/>
      <c r="AY10" s="52"/>
      <c r="AZ10" s="52"/>
      <c r="BA10" s="52"/>
      <c r="BB10" s="53">
        <f>データ!$W$6</f>
        <v>5858.18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86"/>
      <c r="BN16" s="86"/>
      <c r="BO16" s="86"/>
      <c r="BP16" s="86"/>
      <c r="BQ16" s="86"/>
      <c r="BR16" s="86"/>
      <c r="BS16" s="86"/>
      <c r="BT16" s="86"/>
      <c r="BU16" s="86"/>
      <c r="BV16" s="86"/>
      <c r="BW16" s="86"/>
      <c r="BX16" s="86"/>
      <c r="BY16" s="86"/>
      <c r="BZ16" s="8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6"/>
      <c r="BN17" s="86"/>
      <c r="BO17" s="86"/>
      <c r="BP17" s="86"/>
      <c r="BQ17" s="86"/>
      <c r="BR17" s="86"/>
      <c r="BS17" s="86"/>
      <c r="BT17" s="86"/>
      <c r="BU17" s="86"/>
      <c r="BV17" s="86"/>
      <c r="BW17" s="86"/>
      <c r="BX17" s="86"/>
      <c r="BY17" s="86"/>
      <c r="BZ17" s="8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6"/>
      <c r="BN18" s="86"/>
      <c r="BO18" s="86"/>
      <c r="BP18" s="86"/>
      <c r="BQ18" s="86"/>
      <c r="BR18" s="86"/>
      <c r="BS18" s="86"/>
      <c r="BT18" s="86"/>
      <c r="BU18" s="86"/>
      <c r="BV18" s="86"/>
      <c r="BW18" s="86"/>
      <c r="BX18" s="86"/>
      <c r="BY18" s="86"/>
      <c r="BZ18" s="8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6"/>
      <c r="BN19" s="86"/>
      <c r="BO19" s="86"/>
      <c r="BP19" s="86"/>
      <c r="BQ19" s="86"/>
      <c r="BR19" s="86"/>
      <c r="BS19" s="86"/>
      <c r="BT19" s="86"/>
      <c r="BU19" s="86"/>
      <c r="BV19" s="86"/>
      <c r="BW19" s="86"/>
      <c r="BX19" s="86"/>
      <c r="BY19" s="86"/>
      <c r="BZ19" s="8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6"/>
      <c r="BN20" s="86"/>
      <c r="BO20" s="86"/>
      <c r="BP20" s="86"/>
      <c r="BQ20" s="86"/>
      <c r="BR20" s="86"/>
      <c r="BS20" s="86"/>
      <c r="BT20" s="86"/>
      <c r="BU20" s="86"/>
      <c r="BV20" s="86"/>
      <c r="BW20" s="86"/>
      <c r="BX20" s="86"/>
      <c r="BY20" s="86"/>
      <c r="BZ20" s="8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6"/>
      <c r="BN21" s="86"/>
      <c r="BO21" s="86"/>
      <c r="BP21" s="86"/>
      <c r="BQ21" s="86"/>
      <c r="BR21" s="86"/>
      <c r="BS21" s="86"/>
      <c r="BT21" s="86"/>
      <c r="BU21" s="86"/>
      <c r="BV21" s="86"/>
      <c r="BW21" s="86"/>
      <c r="BX21" s="86"/>
      <c r="BY21" s="86"/>
      <c r="BZ21" s="8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6"/>
      <c r="BN22" s="86"/>
      <c r="BO22" s="86"/>
      <c r="BP22" s="86"/>
      <c r="BQ22" s="86"/>
      <c r="BR22" s="86"/>
      <c r="BS22" s="86"/>
      <c r="BT22" s="86"/>
      <c r="BU22" s="86"/>
      <c r="BV22" s="86"/>
      <c r="BW22" s="86"/>
      <c r="BX22" s="86"/>
      <c r="BY22" s="86"/>
      <c r="BZ22" s="8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6"/>
      <c r="BN23" s="86"/>
      <c r="BO23" s="86"/>
      <c r="BP23" s="86"/>
      <c r="BQ23" s="86"/>
      <c r="BR23" s="86"/>
      <c r="BS23" s="86"/>
      <c r="BT23" s="86"/>
      <c r="BU23" s="86"/>
      <c r="BV23" s="86"/>
      <c r="BW23" s="86"/>
      <c r="BX23" s="86"/>
      <c r="BY23" s="86"/>
      <c r="BZ23" s="8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6"/>
      <c r="BN24" s="86"/>
      <c r="BO24" s="86"/>
      <c r="BP24" s="86"/>
      <c r="BQ24" s="86"/>
      <c r="BR24" s="86"/>
      <c r="BS24" s="86"/>
      <c r="BT24" s="86"/>
      <c r="BU24" s="86"/>
      <c r="BV24" s="86"/>
      <c r="BW24" s="86"/>
      <c r="BX24" s="86"/>
      <c r="BY24" s="86"/>
      <c r="BZ24" s="8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6"/>
      <c r="BN25" s="86"/>
      <c r="BO25" s="86"/>
      <c r="BP25" s="86"/>
      <c r="BQ25" s="86"/>
      <c r="BR25" s="86"/>
      <c r="BS25" s="86"/>
      <c r="BT25" s="86"/>
      <c r="BU25" s="86"/>
      <c r="BV25" s="86"/>
      <c r="BW25" s="86"/>
      <c r="BX25" s="86"/>
      <c r="BY25" s="86"/>
      <c r="BZ25" s="8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6"/>
      <c r="BN26" s="86"/>
      <c r="BO26" s="86"/>
      <c r="BP26" s="86"/>
      <c r="BQ26" s="86"/>
      <c r="BR26" s="86"/>
      <c r="BS26" s="86"/>
      <c r="BT26" s="86"/>
      <c r="BU26" s="86"/>
      <c r="BV26" s="86"/>
      <c r="BW26" s="86"/>
      <c r="BX26" s="86"/>
      <c r="BY26" s="86"/>
      <c r="BZ26" s="8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6"/>
      <c r="BN27" s="86"/>
      <c r="BO27" s="86"/>
      <c r="BP27" s="86"/>
      <c r="BQ27" s="86"/>
      <c r="BR27" s="86"/>
      <c r="BS27" s="86"/>
      <c r="BT27" s="86"/>
      <c r="BU27" s="86"/>
      <c r="BV27" s="86"/>
      <c r="BW27" s="86"/>
      <c r="BX27" s="86"/>
      <c r="BY27" s="86"/>
      <c r="BZ27" s="8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6"/>
      <c r="BN28" s="86"/>
      <c r="BO28" s="86"/>
      <c r="BP28" s="86"/>
      <c r="BQ28" s="86"/>
      <c r="BR28" s="86"/>
      <c r="BS28" s="86"/>
      <c r="BT28" s="86"/>
      <c r="BU28" s="86"/>
      <c r="BV28" s="86"/>
      <c r="BW28" s="86"/>
      <c r="BX28" s="86"/>
      <c r="BY28" s="86"/>
      <c r="BZ28" s="8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6"/>
      <c r="BN29" s="86"/>
      <c r="BO29" s="86"/>
      <c r="BP29" s="86"/>
      <c r="BQ29" s="86"/>
      <c r="BR29" s="86"/>
      <c r="BS29" s="86"/>
      <c r="BT29" s="86"/>
      <c r="BU29" s="86"/>
      <c r="BV29" s="86"/>
      <c r="BW29" s="86"/>
      <c r="BX29" s="86"/>
      <c r="BY29" s="86"/>
      <c r="BZ29" s="8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6"/>
      <c r="BN30" s="86"/>
      <c r="BO30" s="86"/>
      <c r="BP30" s="86"/>
      <c r="BQ30" s="86"/>
      <c r="BR30" s="86"/>
      <c r="BS30" s="86"/>
      <c r="BT30" s="86"/>
      <c r="BU30" s="86"/>
      <c r="BV30" s="86"/>
      <c r="BW30" s="86"/>
      <c r="BX30" s="86"/>
      <c r="BY30" s="86"/>
      <c r="BZ30" s="8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6"/>
      <c r="BN31" s="86"/>
      <c r="BO31" s="86"/>
      <c r="BP31" s="86"/>
      <c r="BQ31" s="86"/>
      <c r="BR31" s="86"/>
      <c r="BS31" s="86"/>
      <c r="BT31" s="86"/>
      <c r="BU31" s="86"/>
      <c r="BV31" s="86"/>
      <c r="BW31" s="86"/>
      <c r="BX31" s="86"/>
      <c r="BY31" s="86"/>
      <c r="BZ31" s="8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6"/>
      <c r="BN32" s="86"/>
      <c r="BO32" s="86"/>
      <c r="BP32" s="86"/>
      <c r="BQ32" s="86"/>
      <c r="BR32" s="86"/>
      <c r="BS32" s="86"/>
      <c r="BT32" s="86"/>
      <c r="BU32" s="86"/>
      <c r="BV32" s="86"/>
      <c r="BW32" s="86"/>
      <c r="BX32" s="86"/>
      <c r="BY32" s="86"/>
      <c r="BZ32" s="8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6"/>
      <c r="BN33" s="86"/>
      <c r="BO33" s="86"/>
      <c r="BP33" s="86"/>
      <c r="BQ33" s="86"/>
      <c r="BR33" s="86"/>
      <c r="BS33" s="86"/>
      <c r="BT33" s="86"/>
      <c r="BU33" s="86"/>
      <c r="BV33" s="86"/>
      <c r="BW33" s="86"/>
      <c r="BX33" s="86"/>
      <c r="BY33" s="86"/>
      <c r="BZ33" s="8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6"/>
      <c r="BN34" s="86"/>
      <c r="BO34" s="86"/>
      <c r="BP34" s="86"/>
      <c r="BQ34" s="86"/>
      <c r="BR34" s="86"/>
      <c r="BS34" s="86"/>
      <c r="BT34" s="86"/>
      <c r="BU34" s="86"/>
      <c r="BV34" s="86"/>
      <c r="BW34" s="86"/>
      <c r="BX34" s="86"/>
      <c r="BY34" s="86"/>
      <c r="BZ34" s="8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6"/>
      <c r="BN35" s="86"/>
      <c r="BO35" s="86"/>
      <c r="BP35" s="86"/>
      <c r="BQ35" s="86"/>
      <c r="BR35" s="86"/>
      <c r="BS35" s="86"/>
      <c r="BT35" s="86"/>
      <c r="BU35" s="86"/>
      <c r="BV35" s="86"/>
      <c r="BW35" s="86"/>
      <c r="BX35" s="86"/>
      <c r="BY35" s="86"/>
      <c r="BZ35" s="8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6"/>
      <c r="BN36" s="86"/>
      <c r="BO36" s="86"/>
      <c r="BP36" s="86"/>
      <c r="BQ36" s="86"/>
      <c r="BR36" s="86"/>
      <c r="BS36" s="86"/>
      <c r="BT36" s="86"/>
      <c r="BU36" s="86"/>
      <c r="BV36" s="86"/>
      <c r="BW36" s="86"/>
      <c r="BX36" s="86"/>
      <c r="BY36" s="86"/>
      <c r="BZ36" s="8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6"/>
      <c r="BN37" s="86"/>
      <c r="BO37" s="86"/>
      <c r="BP37" s="86"/>
      <c r="BQ37" s="86"/>
      <c r="BR37" s="86"/>
      <c r="BS37" s="86"/>
      <c r="BT37" s="86"/>
      <c r="BU37" s="86"/>
      <c r="BV37" s="86"/>
      <c r="BW37" s="86"/>
      <c r="BX37" s="86"/>
      <c r="BY37" s="86"/>
      <c r="BZ37" s="8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6"/>
      <c r="BN38" s="86"/>
      <c r="BO38" s="86"/>
      <c r="BP38" s="86"/>
      <c r="BQ38" s="86"/>
      <c r="BR38" s="86"/>
      <c r="BS38" s="86"/>
      <c r="BT38" s="86"/>
      <c r="BU38" s="86"/>
      <c r="BV38" s="86"/>
      <c r="BW38" s="86"/>
      <c r="BX38" s="86"/>
      <c r="BY38" s="86"/>
      <c r="BZ38" s="8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6"/>
      <c r="BN39" s="86"/>
      <c r="BO39" s="86"/>
      <c r="BP39" s="86"/>
      <c r="BQ39" s="86"/>
      <c r="BR39" s="86"/>
      <c r="BS39" s="86"/>
      <c r="BT39" s="86"/>
      <c r="BU39" s="86"/>
      <c r="BV39" s="86"/>
      <c r="BW39" s="86"/>
      <c r="BX39" s="86"/>
      <c r="BY39" s="86"/>
      <c r="BZ39" s="8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6"/>
      <c r="BN40" s="86"/>
      <c r="BO40" s="86"/>
      <c r="BP40" s="86"/>
      <c r="BQ40" s="86"/>
      <c r="BR40" s="86"/>
      <c r="BS40" s="86"/>
      <c r="BT40" s="86"/>
      <c r="BU40" s="86"/>
      <c r="BV40" s="86"/>
      <c r="BW40" s="86"/>
      <c r="BX40" s="86"/>
      <c r="BY40" s="86"/>
      <c r="BZ40" s="8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6"/>
      <c r="BN41" s="86"/>
      <c r="BO41" s="86"/>
      <c r="BP41" s="86"/>
      <c r="BQ41" s="86"/>
      <c r="BR41" s="86"/>
      <c r="BS41" s="86"/>
      <c r="BT41" s="86"/>
      <c r="BU41" s="86"/>
      <c r="BV41" s="86"/>
      <c r="BW41" s="86"/>
      <c r="BX41" s="86"/>
      <c r="BY41" s="86"/>
      <c r="BZ41" s="8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6"/>
      <c r="BN42" s="86"/>
      <c r="BO42" s="86"/>
      <c r="BP42" s="86"/>
      <c r="BQ42" s="86"/>
      <c r="BR42" s="86"/>
      <c r="BS42" s="86"/>
      <c r="BT42" s="86"/>
      <c r="BU42" s="86"/>
      <c r="BV42" s="86"/>
      <c r="BW42" s="86"/>
      <c r="BX42" s="86"/>
      <c r="BY42" s="86"/>
      <c r="BZ42" s="8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6"/>
      <c r="BN43" s="86"/>
      <c r="BO43" s="86"/>
      <c r="BP43" s="86"/>
      <c r="BQ43" s="86"/>
      <c r="BR43" s="86"/>
      <c r="BS43" s="86"/>
      <c r="BT43" s="86"/>
      <c r="BU43" s="86"/>
      <c r="BV43" s="86"/>
      <c r="BW43" s="86"/>
      <c r="BX43" s="86"/>
      <c r="BY43" s="86"/>
      <c r="BZ43" s="8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6"/>
      <c r="BN44" s="86"/>
      <c r="BO44" s="86"/>
      <c r="BP44" s="86"/>
      <c r="BQ44" s="86"/>
      <c r="BR44" s="86"/>
      <c r="BS44" s="86"/>
      <c r="BT44" s="86"/>
      <c r="BU44" s="86"/>
      <c r="BV44" s="86"/>
      <c r="BW44" s="86"/>
      <c r="BX44" s="86"/>
      <c r="BY44" s="86"/>
      <c r="BZ44" s="8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5D7m/Qkw3ZJR13q/71NbEDWomDJ7jdYFblHu9vQ8K7qAzszQy/eXu3MYXEFEmzuqtZy4cWWE6UpNFTaA33seg==" saltValue="yQ8iTE8Wy3L9uN08SdtU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132276</v>
      </c>
      <c r="D6" s="34">
        <f t="shared" si="3"/>
        <v>46</v>
      </c>
      <c r="E6" s="34">
        <f t="shared" si="3"/>
        <v>1</v>
      </c>
      <c r="F6" s="34">
        <f t="shared" si="3"/>
        <v>0</v>
      </c>
      <c r="G6" s="34">
        <f t="shared" si="3"/>
        <v>1</v>
      </c>
      <c r="H6" s="34" t="str">
        <f t="shared" si="3"/>
        <v>東京都　羽村市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59.95</v>
      </c>
      <c r="P6" s="35">
        <f t="shared" si="3"/>
        <v>99.84</v>
      </c>
      <c r="Q6" s="35">
        <f t="shared" si="3"/>
        <v>2235</v>
      </c>
      <c r="R6" s="35">
        <f t="shared" si="3"/>
        <v>55607</v>
      </c>
      <c r="S6" s="35">
        <f t="shared" si="3"/>
        <v>9.9</v>
      </c>
      <c r="T6" s="35">
        <f t="shared" si="3"/>
        <v>5616.87</v>
      </c>
      <c r="U6" s="35">
        <f t="shared" si="3"/>
        <v>55477</v>
      </c>
      <c r="V6" s="35">
        <f t="shared" si="3"/>
        <v>9.4700000000000006</v>
      </c>
      <c r="W6" s="35">
        <f t="shared" si="3"/>
        <v>5858.18</v>
      </c>
      <c r="X6" s="36">
        <f>IF(X7="",NA(),X7)</f>
        <v>118.83</v>
      </c>
      <c r="Y6" s="36">
        <f t="shared" ref="Y6:AG6" si="4">IF(Y7="",NA(),Y7)</f>
        <v>123.91</v>
      </c>
      <c r="Z6" s="36">
        <f t="shared" si="4"/>
        <v>132.38999999999999</v>
      </c>
      <c r="AA6" s="36">
        <f t="shared" si="4"/>
        <v>130.47999999999999</v>
      </c>
      <c r="AB6" s="36">
        <f t="shared" si="4"/>
        <v>134.38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81.739999999999995</v>
      </c>
      <c r="AU6" s="36">
        <f t="shared" ref="AU6:BC6" si="6">IF(AU7="",NA(),AU7)</f>
        <v>87.22</v>
      </c>
      <c r="AV6" s="36">
        <f t="shared" si="6"/>
        <v>106.61</v>
      </c>
      <c r="AW6" s="36">
        <f t="shared" si="6"/>
        <v>120.6</v>
      </c>
      <c r="AX6" s="36">
        <f t="shared" si="6"/>
        <v>107.13</v>
      </c>
      <c r="AY6" s="36">
        <f t="shared" si="6"/>
        <v>335.95</v>
      </c>
      <c r="AZ6" s="36">
        <f t="shared" si="6"/>
        <v>346.59</v>
      </c>
      <c r="BA6" s="36">
        <f t="shared" si="6"/>
        <v>357.82</v>
      </c>
      <c r="BB6" s="36">
        <f t="shared" si="6"/>
        <v>355.5</v>
      </c>
      <c r="BC6" s="36">
        <f t="shared" si="6"/>
        <v>349.83</v>
      </c>
      <c r="BD6" s="35" t="str">
        <f>IF(BD7="","",IF(BD7="-","【-】","【"&amp;SUBSTITUTE(TEXT(BD7,"#,##0.00"),"-","△")&amp;"】"))</f>
        <v>【261.93】</v>
      </c>
      <c r="BE6" s="36">
        <f>IF(BE7="",NA(),BE7)</f>
        <v>388.37</v>
      </c>
      <c r="BF6" s="36">
        <f t="shared" ref="BF6:BN6" si="7">IF(BF7="",NA(),BF7)</f>
        <v>359.26</v>
      </c>
      <c r="BG6" s="36">
        <f t="shared" si="7"/>
        <v>327.52</v>
      </c>
      <c r="BH6" s="36">
        <f t="shared" si="7"/>
        <v>298.87</v>
      </c>
      <c r="BI6" s="36">
        <f t="shared" si="7"/>
        <v>276.12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111.4</v>
      </c>
      <c r="BQ6" s="36">
        <f t="shared" ref="BQ6:BY6" si="8">IF(BQ7="",NA(),BQ7)</f>
        <v>117.03</v>
      </c>
      <c r="BR6" s="36">
        <f t="shared" si="8"/>
        <v>124.75</v>
      </c>
      <c r="BS6" s="36">
        <f t="shared" si="8"/>
        <v>122.12</v>
      </c>
      <c r="BT6" s="36">
        <f t="shared" si="8"/>
        <v>126.62</v>
      </c>
      <c r="BU6" s="36">
        <f t="shared" si="8"/>
        <v>105.21</v>
      </c>
      <c r="BV6" s="36">
        <f t="shared" si="8"/>
        <v>105.71</v>
      </c>
      <c r="BW6" s="36">
        <f t="shared" si="8"/>
        <v>106.01</v>
      </c>
      <c r="BX6" s="36">
        <f t="shared" si="8"/>
        <v>104.57</v>
      </c>
      <c r="BY6" s="36">
        <f t="shared" si="8"/>
        <v>103.54</v>
      </c>
      <c r="BZ6" s="35" t="str">
        <f>IF(BZ7="","",IF(BZ7="-","【-】","【"&amp;SUBSTITUTE(TEXT(BZ7,"#,##0.00"),"-","△")&amp;"】"))</f>
        <v>【103.91】</v>
      </c>
      <c r="CA6" s="36">
        <f>IF(CA7="",NA(),CA7)</f>
        <v>138.69999999999999</v>
      </c>
      <c r="CB6" s="36">
        <f t="shared" ref="CB6:CJ6" si="9">IF(CB7="",NA(),CB7)</f>
        <v>133.16</v>
      </c>
      <c r="CC6" s="36">
        <f t="shared" si="9"/>
        <v>126</v>
      </c>
      <c r="CD6" s="36">
        <f t="shared" si="9"/>
        <v>128.96</v>
      </c>
      <c r="CE6" s="36">
        <f t="shared" si="9"/>
        <v>124.65</v>
      </c>
      <c r="CF6" s="36">
        <f t="shared" si="9"/>
        <v>162.59</v>
      </c>
      <c r="CG6" s="36">
        <f t="shared" si="9"/>
        <v>162.15</v>
      </c>
      <c r="CH6" s="36">
        <f t="shared" si="9"/>
        <v>162.24</v>
      </c>
      <c r="CI6" s="36">
        <f t="shared" si="9"/>
        <v>165.47</v>
      </c>
      <c r="CJ6" s="36">
        <f t="shared" si="9"/>
        <v>167.46</v>
      </c>
      <c r="CK6" s="35" t="str">
        <f>IF(CK7="","",IF(CK7="-","【-】","【"&amp;SUBSTITUTE(TEXT(CK7,"#,##0.00"),"-","△")&amp;"】"))</f>
        <v>【167.11】</v>
      </c>
      <c r="CL6" s="36">
        <f>IF(CL7="",NA(),CL7)</f>
        <v>53.37</v>
      </c>
      <c r="CM6" s="36">
        <f t="shared" ref="CM6:CU6" si="10">IF(CM7="",NA(),CM7)</f>
        <v>53.1</v>
      </c>
      <c r="CN6" s="36">
        <f t="shared" si="10"/>
        <v>53.6</v>
      </c>
      <c r="CO6" s="36">
        <f t="shared" si="10"/>
        <v>54.55</v>
      </c>
      <c r="CP6" s="36">
        <f t="shared" si="10"/>
        <v>53.03</v>
      </c>
      <c r="CQ6" s="36">
        <f t="shared" si="10"/>
        <v>59.17</v>
      </c>
      <c r="CR6" s="36">
        <f t="shared" si="10"/>
        <v>59.34</v>
      </c>
      <c r="CS6" s="36">
        <f t="shared" si="10"/>
        <v>59.11</v>
      </c>
      <c r="CT6" s="36">
        <f t="shared" si="10"/>
        <v>59.74</v>
      </c>
      <c r="CU6" s="36">
        <f t="shared" si="10"/>
        <v>59.46</v>
      </c>
      <c r="CV6" s="35" t="str">
        <f>IF(CV7="","",IF(CV7="-","【-】","【"&amp;SUBSTITUTE(TEXT(CV7,"#,##0.00"),"-","△")&amp;"】"))</f>
        <v>【60.27】</v>
      </c>
      <c r="CW6" s="36">
        <f>IF(CW7="",NA(),CW7)</f>
        <v>92.62</v>
      </c>
      <c r="CX6" s="36">
        <f t="shared" ref="CX6:DF6" si="11">IF(CX7="",NA(),CX7)</f>
        <v>91.88</v>
      </c>
      <c r="CY6" s="36">
        <f t="shared" si="11"/>
        <v>91.09</v>
      </c>
      <c r="CZ6" s="36">
        <f t="shared" si="11"/>
        <v>89.56</v>
      </c>
      <c r="DA6" s="36">
        <f t="shared" si="11"/>
        <v>91.23</v>
      </c>
      <c r="DB6" s="36">
        <f t="shared" si="11"/>
        <v>87.6</v>
      </c>
      <c r="DC6" s="36">
        <f t="shared" si="11"/>
        <v>87.74</v>
      </c>
      <c r="DD6" s="36">
        <f t="shared" si="11"/>
        <v>87.91</v>
      </c>
      <c r="DE6" s="36">
        <f t="shared" si="11"/>
        <v>87.28</v>
      </c>
      <c r="DF6" s="36">
        <f t="shared" si="11"/>
        <v>87.41</v>
      </c>
      <c r="DG6" s="35" t="str">
        <f>IF(DG7="","",IF(DG7="-","【-】","【"&amp;SUBSTITUTE(TEXT(DG7,"#,##0.00"),"-","△")&amp;"】"))</f>
        <v>【89.92】</v>
      </c>
      <c r="DH6" s="36">
        <f>IF(DH7="",NA(),DH7)</f>
        <v>56.89</v>
      </c>
      <c r="DI6" s="36">
        <f t="shared" ref="DI6:DQ6" si="12">IF(DI7="",NA(),DI7)</f>
        <v>58.42</v>
      </c>
      <c r="DJ6" s="36">
        <f t="shared" si="12"/>
        <v>59.87</v>
      </c>
      <c r="DK6" s="36">
        <f t="shared" si="12"/>
        <v>61.16</v>
      </c>
      <c r="DL6" s="36">
        <f t="shared" si="12"/>
        <v>61.66</v>
      </c>
      <c r="DM6" s="36">
        <f t="shared" si="12"/>
        <v>45.25</v>
      </c>
      <c r="DN6" s="36">
        <f t="shared" si="12"/>
        <v>46.27</v>
      </c>
      <c r="DO6" s="36">
        <f t="shared" si="12"/>
        <v>46.88</v>
      </c>
      <c r="DP6" s="36">
        <f t="shared" si="12"/>
        <v>46.94</v>
      </c>
      <c r="DQ6" s="36">
        <f t="shared" si="12"/>
        <v>47.62</v>
      </c>
      <c r="DR6" s="35" t="str">
        <f>IF(DR7="","",IF(DR7="-","【-】","【"&amp;SUBSTITUTE(TEXT(DR7,"#,##0.00"),"-","△")&amp;"】"))</f>
        <v>【48.85】</v>
      </c>
      <c r="DS6" s="36">
        <f>IF(DS7="",NA(),DS7)</f>
        <v>11.9</v>
      </c>
      <c r="DT6" s="36">
        <f t="shared" ref="DT6:EB6" si="13">IF(DT7="",NA(),DT7)</f>
        <v>14.86</v>
      </c>
      <c r="DU6" s="36">
        <f t="shared" si="13"/>
        <v>16.440000000000001</v>
      </c>
      <c r="DV6" s="36">
        <f t="shared" si="13"/>
        <v>20.99</v>
      </c>
      <c r="DW6" s="36">
        <f t="shared" si="13"/>
        <v>22.52</v>
      </c>
      <c r="DX6" s="36">
        <f t="shared" si="13"/>
        <v>10.71</v>
      </c>
      <c r="DY6" s="36">
        <f t="shared" si="13"/>
        <v>10.93</v>
      </c>
      <c r="DZ6" s="36">
        <f t="shared" si="13"/>
        <v>13.39</v>
      </c>
      <c r="EA6" s="36">
        <f t="shared" si="13"/>
        <v>14.48</v>
      </c>
      <c r="EB6" s="36">
        <f t="shared" si="13"/>
        <v>16.27</v>
      </c>
      <c r="EC6" s="35" t="str">
        <f>IF(EC7="","",IF(EC7="-","【-】","【"&amp;SUBSTITUTE(TEXT(EC7,"#,##0.00"),"-","△")&amp;"】"))</f>
        <v>【17.80】</v>
      </c>
      <c r="ED6" s="36">
        <f>IF(ED7="",NA(),ED7)</f>
        <v>0.8</v>
      </c>
      <c r="EE6" s="36">
        <f t="shared" ref="EE6:EM6" si="14">IF(EE7="",NA(),EE7)</f>
        <v>0.81</v>
      </c>
      <c r="EF6" s="36">
        <f t="shared" si="14"/>
        <v>0.81</v>
      </c>
      <c r="EG6" s="36">
        <f t="shared" si="14"/>
        <v>0.53</v>
      </c>
      <c r="EH6" s="36">
        <f t="shared" si="14"/>
        <v>0.67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132276</v>
      </c>
      <c r="D7" s="38">
        <v>46</v>
      </c>
      <c r="E7" s="38">
        <v>1</v>
      </c>
      <c r="F7" s="38">
        <v>0</v>
      </c>
      <c r="G7" s="38">
        <v>1</v>
      </c>
      <c r="H7" s="38" t="s">
        <v>93</v>
      </c>
      <c r="I7" s="38" t="s">
        <v>94</v>
      </c>
      <c r="J7" s="38" t="s">
        <v>95</v>
      </c>
      <c r="K7" s="38" t="s">
        <v>96</v>
      </c>
      <c r="L7" s="38" t="s">
        <v>97</v>
      </c>
      <c r="M7" s="38" t="s">
        <v>98</v>
      </c>
      <c r="N7" s="39" t="s">
        <v>99</v>
      </c>
      <c r="O7" s="39">
        <v>59.95</v>
      </c>
      <c r="P7" s="39">
        <v>99.84</v>
      </c>
      <c r="Q7" s="39">
        <v>2235</v>
      </c>
      <c r="R7" s="39">
        <v>55607</v>
      </c>
      <c r="S7" s="39">
        <v>9.9</v>
      </c>
      <c r="T7" s="39">
        <v>5616.87</v>
      </c>
      <c r="U7" s="39">
        <v>55477</v>
      </c>
      <c r="V7" s="39">
        <v>9.4700000000000006</v>
      </c>
      <c r="W7" s="39">
        <v>5858.18</v>
      </c>
      <c r="X7" s="39">
        <v>118.83</v>
      </c>
      <c r="Y7" s="39">
        <v>123.91</v>
      </c>
      <c r="Z7" s="39">
        <v>132.38999999999999</v>
      </c>
      <c r="AA7" s="39">
        <v>130.47999999999999</v>
      </c>
      <c r="AB7" s="39">
        <v>134.38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81.739999999999995</v>
      </c>
      <c r="AU7" s="39">
        <v>87.22</v>
      </c>
      <c r="AV7" s="39">
        <v>106.61</v>
      </c>
      <c r="AW7" s="39">
        <v>120.6</v>
      </c>
      <c r="AX7" s="39">
        <v>107.13</v>
      </c>
      <c r="AY7" s="39">
        <v>335.95</v>
      </c>
      <c r="AZ7" s="39">
        <v>346.59</v>
      </c>
      <c r="BA7" s="39">
        <v>357.82</v>
      </c>
      <c r="BB7" s="39">
        <v>355.5</v>
      </c>
      <c r="BC7" s="39">
        <v>349.83</v>
      </c>
      <c r="BD7" s="39">
        <v>261.93</v>
      </c>
      <c r="BE7" s="39">
        <v>388.37</v>
      </c>
      <c r="BF7" s="39">
        <v>359.26</v>
      </c>
      <c r="BG7" s="39">
        <v>327.52</v>
      </c>
      <c r="BH7" s="39">
        <v>298.87</v>
      </c>
      <c r="BI7" s="39">
        <v>276.12</v>
      </c>
      <c r="BJ7" s="39">
        <v>319.82</v>
      </c>
      <c r="BK7" s="39">
        <v>312.02999999999997</v>
      </c>
      <c r="BL7" s="39">
        <v>307.45999999999998</v>
      </c>
      <c r="BM7" s="39">
        <v>312.58</v>
      </c>
      <c r="BN7" s="39">
        <v>314.87</v>
      </c>
      <c r="BO7" s="39">
        <v>270.45999999999998</v>
      </c>
      <c r="BP7" s="39">
        <v>111.4</v>
      </c>
      <c r="BQ7" s="39">
        <v>117.03</v>
      </c>
      <c r="BR7" s="39">
        <v>124.75</v>
      </c>
      <c r="BS7" s="39">
        <v>122.12</v>
      </c>
      <c r="BT7" s="39">
        <v>126.62</v>
      </c>
      <c r="BU7" s="39">
        <v>105.21</v>
      </c>
      <c r="BV7" s="39">
        <v>105.71</v>
      </c>
      <c r="BW7" s="39">
        <v>106.01</v>
      </c>
      <c r="BX7" s="39">
        <v>104.57</v>
      </c>
      <c r="BY7" s="39">
        <v>103.54</v>
      </c>
      <c r="BZ7" s="39">
        <v>103.91</v>
      </c>
      <c r="CA7" s="39">
        <v>138.69999999999999</v>
      </c>
      <c r="CB7" s="39">
        <v>133.16</v>
      </c>
      <c r="CC7" s="39">
        <v>126</v>
      </c>
      <c r="CD7" s="39">
        <v>128.96</v>
      </c>
      <c r="CE7" s="39">
        <v>124.65</v>
      </c>
      <c r="CF7" s="39">
        <v>162.59</v>
      </c>
      <c r="CG7" s="39">
        <v>162.15</v>
      </c>
      <c r="CH7" s="39">
        <v>162.24</v>
      </c>
      <c r="CI7" s="39">
        <v>165.47</v>
      </c>
      <c r="CJ7" s="39">
        <v>167.46</v>
      </c>
      <c r="CK7" s="39">
        <v>167.11</v>
      </c>
      <c r="CL7" s="39">
        <v>53.37</v>
      </c>
      <c r="CM7" s="39">
        <v>53.1</v>
      </c>
      <c r="CN7" s="39">
        <v>53.6</v>
      </c>
      <c r="CO7" s="39">
        <v>54.55</v>
      </c>
      <c r="CP7" s="39">
        <v>53.03</v>
      </c>
      <c r="CQ7" s="39">
        <v>59.17</v>
      </c>
      <c r="CR7" s="39">
        <v>59.34</v>
      </c>
      <c r="CS7" s="39">
        <v>59.11</v>
      </c>
      <c r="CT7" s="39">
        <v>59.74</v>
      </c>
      <c r="CU7" s="39">
        <v>59.46</v>
      </c>
      <c r="CV7" s="39">
        <v>60.27</v>
      </c>
      <c r="CW7" s="39">
        <v>92.62</v>
      </c>
      <c r="CX7" s="39">
        <v>91.88</v>
      </c>
      <c r="CY7" s="39">
        <v>91.09</v>
      </c>
      <c r="CZ7" s="39">
        <v>89.56</v>
      </c>
      <c r="DA7" s="39">
        <v>91.23</v>
      </c>
      <c r="DB7" s="39">
        <v>87.6</v>
      </c>
      <c r="DC7" s="39">
        <v>87.74</v>
      </c>
      <c r="DD7" s="39">
        <v>87.91</v>
      </c>
      <c r="DE7" s="39">
        <v>87.28</v>
      </c>
      <c r="DF7" s="39">
        <v>87.41</v>
      </c>
      <c r="DG7" s="39">
        <v>89.92</v>
      </c>
      <c r="DH7" s="39">
        <v>56.89</v>
      </c>
      <c r="DI7" s="39">
        <v>58.42</v>
      </c>
      <c r="DJ7" s="39">
        <v>59.87</v>
      </c>
      <c r="DK7" s="39">
        <v>61.16</v>
      </c>
      <c r="DL7" s="39">
        <v>61.66</v>
      </c>
      <c r="DM7" s="39">
        <v>45.25</v>
      </c>
      <c r="DN7" s="39">
        <v>46.27</v>
      </c>
      <c r="DO7" s="39">
        <v>46.88</v>
      </c>
      <c r="DP7" s="39">
        <v>46.94</v>
      </c>
      <c r="DQ7" s="39">
        <v>47.62</v>
      </c>
      <c r="DR7" s="39">
        <v>48.85</v>
      </c>
      <c r="DS7" s="39">
        <v>11.9</v>
      </c>
      <c r="DT7" s="39">
        <v>14.86</v>
      </c>
      <c r="DU7" s="39">
        <v>16.440000000000001</v>
      </c>
      <c r="DV7" s="39">
        <v>20.99</v>
      </c>
      <c r="DW7" s="39">
        <v>22.52</v>
      </c>
      <c r="DX7" s="39">
        <v>10.71</v>
      </c>
      <c r="DY7" s="39">
        <v>10.93</v>
      </c>
      <c r="DZ7" s="39">
        <v>13.39</v>
      </c>
      <c r="EA7" s="39">
        <v>14.48</v>
      </c>
      <c r="EB7" s="39">
        <v>16.27</v>
      </c>
      <c r="EC7" s="39">
        <v>17.8</v>
      </c>
      <c r="ED7" s="39">
        <v>0.8</v>
      </c>
      <c r="EE7" s="39">
        <v>0.81</v>
      </c>
      <c r="EF7" s="39">
        <v>0.81</v>
      </c>
      <c r="EG7" s="39">
        <v>0.53</v>
      </c>
      <c r="EH7" s="39">
        <v>0.67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659847</cp:lastModifiedBy>
  <cp:lastPrinted>2020-01-24T00:37:10Z</cp:lastPrinted>
  <dcterms:created xsi:type="dcterms:W3CDTF">2019-12-05T04:13:33Z</dcterms:created>
  <dcterms:modified xsi:type="dcterms:W3CDTF">2020-01-24T00:37:11Z</dcterms:modified>
  <cp:category/>
</cp:coreProperties>
</file>