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<sst xmlns="http://schemas.openxmlformats.org/spreadsheetml/2006/main" count="226" uniqueCount="111">
  <si>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</si>
  <si>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</si>
  <si>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</si>
  <si>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</si>
  <si>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</si>
  <si>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</si>
  <si>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</si>
  <si>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</si>
  <si>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</si>
  <si>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</si>
  <si>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</si>
  <si>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</si>
  <si>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</si>
  <si>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</si>
  <si>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</si>
  <si>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</si>
  <si>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</si>
  <si>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</si>
  <si>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</si>
  <si>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</si>
  <si>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</si>
  <si>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</si>
  <si>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</si>
  <si>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</si>
  <si>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</si>
  <si>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</si>
  <si>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</si>
  <si>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</si>
  <si>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</si>
  <si>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</si>
  <si>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</si>
  <si>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</si>
  <si>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</si>
  <si>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</si>
  <si>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</si>
  <si>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</si>
  <si>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</si>
  <si>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</si>
  <si>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</si>
  <si>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</si>
  <si>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</si>
  <si>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</si>
  <si>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</si>
  <si>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</si>
  <si>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</si>
  <si>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</si>
  <si>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</si>
  <si>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</si>
  <si>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</si>
  <si>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</si>
  <si>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</si>
  <si>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</si>
  <si>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</si>
  <si>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</si>
  <si>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</si>
  <si>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</si>
  <si>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</si>
  <si>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</si>
  <si>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</si>
  <si>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</si>
  <si>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</si>
  <si>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</si>
  <si>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</si>
  <si>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</si>
  <si>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</si>
  <si>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</si>
  <si>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</si>
  <si>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</si>
  <si>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</si>
  <si>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</si>
  <si>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</si>
  <si>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</si>
  <si>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</si>
  <si>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</si>
  <si>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</si>
  <si>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</si>
  <si>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</si>
  <si>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</si>
  <si>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</si>
  <si>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</si>
  <si>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</si>
  <si>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</si>
  <si>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</si>
  <si>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</si>
  <si>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</si>
  <si>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</si>
  <si>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</si>
  <si>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</si>
  <si>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</si>
  <si>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</si>
  <si>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</si>
  <si>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</si>
  <si>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</si>
  <si>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</si>
  <si>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</si>
  <si>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</si>
  <si>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東京都　羽村市</t>
  </si>
  <si>
    <t>法非適用</t>
  </si>
  <si>
    <t>下水道事業</t>
  </si>
  <si>
    <t>公共下水道</t>
  </si>
  <si>
    <t>Bc1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</si>
  <si>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</si>
  <si>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</si>
  <si>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</si>
  <si>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</si>
  <si>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</si>
  <si>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</si>
  <si>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</si>
  <si>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収益的収支比率は、100％以上で類似団体と近い数字になっており、平成22年度以降増加傾向にある。
 これは、下水道事業が黒字であることを示す数値となっており、下水道事業が健全に運営されていることを表している。
　企業債残高対事業規模比率は、類似団体より高い数字となっているが、全国平均よりかなり低くなっており、平成22年度以降減少傾向にある。これは、市債償還費用が、ピークを過ぎた事から年々償還額が減少していることによる。
　経費回収率は、類似団体より低い数字となっているが、100％以上であり平成22年度以降増加している。これは、使用料で下水道事業が賄えていることを示す数字で、使用料水準が適正であることを表している。
　また、汚水処理原価は類似団体と、近い数字となっており、全国平均よりかなり下がっている。これは、市債償還費用が減少してきたことに伴うものである。汚水処理原価が低くなれば経費回収率は高くなり、経営の効率性が高いことを表している。
　水洗化率は、99.9%となっており類似団体及び近隣市の中でも高い数字となっている。これは、汚水処理が適切に行われていることを表している。
　</t>
    <rPh sb="1" eb="3">
      <t>シュウエキ</t>
    </rPh>
    <rPh sb="3" eb="4">
      <t>テキ</t>
    </rPh>
    <rPh sb="4" eb="6">
      <t>シュウシ</t>
    </rPh>
    <rPh sb="6" eb="8">
      <t>ヒリツ</t>
    </rPh>
    <rPh sb="14" eb="16">
      <t>イジョウ</t>
    </rPh>
    <rPh sb="17" eb="19">
      <t>ルイジ</t>
    </rPh>
    <rPh sb="19" eb="21">
      <t>ダンタイ</t>
    </rPh>
    <rPh sb="22" eb="23">
      <t>チカ</t>
    </rPh>
    <rPh sb="24" eb="26">
      <t>スウジ</t>
    </rPh>
    <rPh sb="33" eb="35">
      <t>ヘイセイ</t>
    </rPh>
    <rPh sb="37" eb="39">
      <t>ネンド</t>
    </rPh>
    <rPh sb="39" eb="41">
      <t>イコウ</t>
    </rPh>
    <rPh sb="41" eb="43">
      <t>ゾウカ</t>
    </rPh>
    <rPh sb="43" eb="45">
      <t>ケイコウ</t>
    </rPh>
    <rPh sb="55" eb="58">
      <t>ゲスイドウ</t>
    </rPh>
    <rPh sb="58" eb="60">
      <t>ジギョウ</t>
    </rPh>
    <rPh sb="61" eb="63">
      <t>クロジ</t>
    </rPh>
    <rPh sb="69" eb="70">
      <t>シメ</t>
    </rPh>
    <rPh sb="71" eb="73">
      <t>スウチ</t>
    </rPh>
    <rPh sb="80" eb="83">
      <t>ゲスイドウ</t>
    </rPh>
    <rPh sb="83" eb="85">
      <t>ジギョウ</t>
    </rPh>
    <rPh sb="86" eb="88">
      <t>ケンゼン</t>
    </rPh>
    <rPh sb="89" eb="91">
      <t>ウンエイ</t>
    </rPh>
    <rPh sb="99" eb="100">
      <t>アラワ</t>
    </rPh>
    <rPh sb="107" eb="109">
      <t>キギョウ</t>
    </rPh>
    <rPh sb="109" eb="110">
      <t>サイ</t>
    </rPh>
    <rPh sb="110" eb="112">
      <t>ザンダカ</t>
    </rPh>
    <rPh sb="112" eb="113">
      <t>タイ</t>
    </rPh>
    <rPh sb="113" eb="115">
      <t>ジギョウ</t>
    </rPh>
    <rPh sb="115" eb="117">
      <t>キボ</t>
    </rPh>
    <rPh sb="117" eb="119">
      <t>ヒリツ</t>
    </rPh>
    <rPh sb="121" eb="123">
      <t>ルイジ</t>
    </rPh>
    <rPh sb="123" eb="125">
      <t>ダンタイ</t>
    </rPh>
    <rPh sb="127" eb="128">
      <t>タカ</t>
    </rPh>
    <rPh sb="129" eb="131">
      <t>スウジ</t>
    </rPh>
    <rPh sb="139" eb="141">
      <t>ゼンコク</t>
    </rPh>
    <rPh sb="141" eb="143">
      <t>ヘイキン</t>
    </rPh>
    <rPh sb="148" eb="149">
      <t>ヒク</t>
    </rPh>
    <rPh sb="156" eb="158">
      <t>ヘイセイ</t>
    </rPh>
    <rPh sb="160" eb="162">
      <t>ネンド</t>
    </rPh>
    <rPh sb="162" eb="164">
      <t>イコウ</t>
    </rPh>
    <rPh sb="164" eb="165">
      <t>ゲン</t>
    </rPh>
    <rPh sb="165" eb="166">
      <t>ショウ</t>
    </rPh>
    <rPh sb="166" eb="168">
      <t>ケイコウ</t>
    </rPh>
    <rPh sb="176" eb="177">
      <t>シ</t>
    </rPh>
    <rPh sb="177" eb="178">
      <t>サイ</t>
    </rPh>
    <rPh sb="178" eb="180">
      <t>ショウカン</t>
    </rPh>
    <rPh sb="180" eb="182">
      <t>ヒヨウ</t>
    </rPh>
    <rPh sb="188" eb="189">
      <t>ス</t>
    </rPh>
    <rPh sb="191" eb="192">
      <t>コト</t>
    </rPh>
    <rPh sb="194" eb="196">
      <t>ネンネン</t>
    </rPh>
    <rPh sb="196" eb="198">
      <t>ショウカン</t>
    </rPh>
    <rPh sb="198" eb="199">
      <t>ガク</t>
    </rPh>
    <rPh sb="200" eb="202">
      <t>ゲンショウ</t>
    </rPh>
    <rPh sb="214" eb="216">
      <t>ケイヒ</t>
    </rPh>
    <rPh sb="216" eb="218">
      <t>カイシュウ</t>
    </rPh>
    <rPh sb="218" eb="219">
      <t>リツ</t>
    </rPh>
    <rPh sb="221" eb="223">
      <t>ルイジ</t>
    </rPh>
    <rPh sb="223" eb="225">
      <t>ダンタイ</t>
    </rPh>
    <rPh sb="227" eb="228">
      <t>ヒク</t>
    </rPh>
    <rPh sb="229" eb="231">
      <t>スウジ</t>
    </rPh>
    <rPh sb="243" eb="245">
      <t>イジョウ</t>
    </rPh>
    <rPh sb="248" eb="250">
      <t>ヘイセイ</t>
    </rPh>
    <rPh sb="252" eb="254">
      <t>ネンド</t>
    </rPh>
    <rPh sb="254" eb="256">
      <t>イコウ</t>
    </rPh>
    <rPh sb="256" eb="258">
      <t>ゾウカ</t>
    </rPh>
    <rPh sb="267" eb="270">
      <t>シヨウリョウ</t>
    </rPh>
    <rPh sb="271" eb="274">
      <t>ゲスイドウ</t>
    </rPh>
    <rPh sb="274" eb="276">
      <t>ジギョウ</t>
    </rPh>
    <rPh sb="277" eb="278">
      <t>マカナ</t>
    </rPh>
    <rPh sb="285" eb="286">
      <t>シメ</t>
    </rPh>
    <rPh sb="291" eb="294">
      <t>シヨウリョウ</t>
    </rPh>
    <rPh sb="294" eb="296">
      <t>スイジュン</t>
    </rPh>
    <rPh sb="297" eb="299">
      <t>テキセイ</t>
    </rPh>
    <rPh sb="305" eb="306">
      <t>アラワ</t>
    </rPh>
    <rPh sb="316" eb="318">
      <t>オスイ</t>
    </rPh>
    <rPh sb="318" eb="320">
      <t>ショリ</t>
    </rPh>
    <rPh sb="320" eb="322">
      <t>ゲンカ</t>
    </rPh>
    <rPh sb="323" eb="325">
      <t>ルイジ</t>
    </rPh>
    <rPh sb="325" eb="327">
      <t>ダンタイ</t>
    </rPh>
    <rPh sb="329" eb="330">
      <t>チカ</t>
    </rPh>
    <rPh sb="331" eb="333">
      <t>スウジ</t>
    </rPh>
    <rPh sb="340" eb="342">
      <t>ゼンコク</t>
    </rPh>
    <rPh sb="342" eb="344">
      <t>ヘイキン</t>
    </rPh>
    <rPh sb="349" eb="350">
      <t>サ</t>
    </rPh>
    <rPh sb="360" eb="361">
      <t>シ</t>
    </rPh>
    <rPh sb="361" eb="362">
      <t>サイ</t>
    </rPh>
    <rPh sb="362" eb="364">
      <t>ショウカン</t>
    </rPh>
    <rPh sb="364" eb="366">
      <t>ヒヨウ</t>
    </rPh>
    <rPh sb="367" eb="369">
      <t>ゲンショウ</t>
    </rPh>
    <rPh sb="376" eb="377">
      <t>トモナ</t>
    </rPh>
    <rPh sb="384" eb="386">
      <t>オスイ</t>
    </rPh>
    <rPh sb="386" eb="388">
      <t>ショリ</t>
    </rPh>
    <rPh sb="388" eb="390">
      <t>ゲンカ</t>
    </rPh>
    <rPh sb="391" eb="392">
      <t>ヒク</t>
    </rPh>
    <rPh sb="396" eb="398">
      <t>ケイヒ</t>
    </rPh>
    <rPh sb="398" eb="400">
      <t>カイシュウ</t>
    </rPh>
    <rPh sb="400" eb="401">
      <t>リツ</t>
    </rPh>
    <rPh sb="402" eb="403">
      <t>タカ</t>
    </rPh>
    <rPh sb="407" eb="409">
      <t>ケイエイ</t>
    </rPh>
    <rPh sb="410" eb="412">
      <t>コウリツ</t>
    </rPh>
    <rPh sb="412" eb="413">
      <t>セイ</t>
    </rPh>
    <rPh sb="414" eb="415">
      <t>タカ</t>
    </rPh>
    <rPh sb="419" eb="420">
      <t>アラワ</t>
    </rPh>
    <rPh sb="427" eb="429">
      <t>スイセン</t>
    </rPh>
    <rPh sb="429" eb="430">
      <t>カ</t>
    </rPh>
    <rPh sb="430" eb="431">
      <t>リツ</t>
    </rPh>
    <rPh sb="444" eb="446">
      <t>ルイジ</t>
    </rPh>
    <rPh sb="446" eb="448">
      <t>ダンタイ</t>
    </rPh>
    <rPh sb="448" eb="449">
      <t>オヨ</t>
    </rPh>
    <rPh sb="450" eb="452">
      <t>キンリン</t>
    </rPh>
    <rPh sb="452" eb="453">
      <t>シ</t>
    </rPh>
    <rPh sb="454" eb="455">
      <t>ナカ</t>
    </rPh>
    <rPh sb="460" eb="461">
      <t>ジ</t>
    </rPh>
    <rPh sb="472" eb="474">
      <t>オスイ</t>
    </rPh>
    <rPh sb="474" eb="476">
      <t>ショリ</t>
    </rPh>
    <rPh sb="477" eb="479">
      <t>テキセツ</t>
    </rPh>
    <rPh sb="480" eb="481">
      <t>オコナ</t>
    </rPh>
    <rPh sb="489" eb="490">
      <t>アラワ</t>
    </rPh>
    <phoneticPr fontId="4"/>
  </si>
  <si>
    <t>　管渠改善率については、類似団体及び近隣市とも同数値となっており、全国平均を見ても低い数字となっていることから、他の自治体も今後改善が進んでいくものと想定される。
　当市においても、計画に基づき、汚水管をテレビカメラにより点検、調査し不良箇所の内面補修工事を実施することで、汚水管の長寿命化を図っていく。</t>
    <rPh sb="1" eb="3">
      <t>カンキョ</t>
    </rPh>
    <rPh sb="3" eb="5">
      <t>カイゼン</t>
    </rPh>
    <rPh sb="5" eb="6">
      <t>リツ</t>
    </rPh>
    <rPh sb="12" eb="14">
      <t>ルイジ</t>
    </rPh>
    <rPh sb="14" eb="16">
      <t>ダンタイ</t>
    </rPh>
    <rPh sb="16" eb="17">
      <t>オヨ</t>
    </rPh>
    <rPh sb="18" eb="20">
      <t>キンリン</t>
    </rPh>
    <rPh sb="20" eb="21">
      <t>シ</t>
    </rPh>
    <rPh sb="23" eb="24">
      <t>ドウ</t>
    </rPh>
    <rPh sb="24" eb="26">
      <t>スウチ</t>
    </rPh>
    <rPh sb="33" eb="35">
      <t>ゼンコク</t>
    </rPh>
    <rPh sb="35" eb="37">
      <t>ヘイキン</t>
    </rPh>
    <rPh sb="38" eb="39">
      <t>ミ</t>
    </rPh>
    <rPh sb="41" eb="42">
      <t>ヒク</t>
    </rPh>
    <rPh sb="43" eb="45">
      <t>スウジ</t>
    </rPh>
    <rPh sb="56" eb="57">
      <t>タ</t>
    </rPh>
    <rPh sb="58" eb="61">
      <t>ジチタイ</t>
    </rPh>
    <rPh sb="62" eb="64">
      <t>コンゴ</t>
    </rPh>
    <rPh sb="64" eb="66">
      <t>カイゼン</t>
    </rPh>
    <rPh sb="67" eb="68">
      <t>スス</t>
    </rPh>
    <rPh sb="75" eb="77">
      <t>ソウテイ</t>
    </rPh>
    <rPh sb="83" eb="85">
      <t>トウシ</t>
    </rPh>
    <rPh sb="91" eb="93">
      <t>ケイカク</t>
    </rPh>
    <rPh sb="94" eb="95">
      <t>モト</t>
    </rPh>
    <rPh sb="98" eb="100">
      <t>オスイ</t>
    </rPh>
    <rPh sb="100" eb="101">
      <t>カン</t>
    </rPh>
    <rPh sb="111" eb="113">
      <t>テンケン</t>
    </rPh>
    <rPh sb="114" eb="116">
      <t>チョウサ</t>
    </rPh>
    <rPh sb="117" eb="119">
      <t>フリョウ</t>
    </rPh>
    <rPh sb="119" eb="121">
      <t>カショ</t>
    </rPh>
    <rPh sb="122" eb="124">
      <t>ナイメン</t>
    </rPh>
    <rPh sb="124" eb="126">
      <t>ホシュウ</t>
    </rPh>
    <rPh sb="126" eb="128">
      <t>コウジ</t>
    </rPh>
    <rPh sb="129" eb="131">
      <t>ジッシ</t>
    </rPh>
    <rPh sb="137" eb="139">
      <t>オスイ</t>
    </rPh>
    <rPh sb="139" eb="140">
      <t>カン</t>
    </rPh>
    <rPh sb="141" eb="142">
      <t>チョウ</t>
    </rPh>
    <rPh sb="142" eb="145">
      <t>ジュミョウカ</t>
    </rPh>
    <rPh sb="146" eb="147">
      <t>ハカ</t>
    </rPh>
    <phoneticPr fontId="4"/>
  </si>
  <si>
    <t>　下水道使用料については、人口減少や節水型社会への移行などから 厳しい状況が想定される。また、当市の普及率は99.5%であることから、今後下水道使用料が大幅に増加することは見込めない。
　一方、今後は管の老朽化に伴う調査及び内面補修工事などの増加が想定され、この費用の財源を確保していくことが不可欠である。
　こうしたことから、事業は計画的・効率的に実施し、施設整備の選択や工事コストの縮減などに努め、安定的な運営と一層の経営の健全化に取り組んでいく必要がある。</t>
    <rPh sb="1" eb="4">
      <t>ゲスイドウ</t>
    </rPh>
    <rPh sb="4" eb="7">
      <t>シヨウリョウ</t>
    </rPh>
    <rPh sb="13" eb="15">
      <t>ジンコウ</t>
    </rPh>
    <rPh sb="15" eb="17">
      <t>ゲンショウ</t>
    </rPh>
    <rPh sb="18" eb="20">
      <t>セッスイ</t>
    </rPh>
    <rPh sb="20" eb="21">
      <t>カタ</t>
    </rPh>
    <rPh sb="21" eb="23">
      <t>シャカイ</t>
    </rPh>
    <rPh sb="25" eb="27">
      <t>イコウ</t>
    </rPh>
    <rPh sb="32" eb="33">
      <t>キビ</t>
    </rPh>
    <rPh sb="35" eb="37">
      <t>ジョウキョウ</t>
    </rPh>
    <rPh sb="38" eb="40">
      <t>ソウテイ</t>
    </rPh>
    <rPh sb="47" eb="49">
      <t>トウシ</t>
    </rPh>
    <rPh sb="67" eb="69">
      <t>コンゴ</t>
    </rPh>
    <rPh sb="69" eb="72">
      <t>ゲスイドウ</t>
    </rPh>
    <rPh sb="72" eb="75">
      <t>シヨウリョウ</t>
    </rPh>
    <rPh sb="76" eb="78">
      <t>オオハバ</t>
    </rPh>
    <rPh sb="79" eb="81">
      <t>ゾウカ</t>
    </rPh>
    <rPh sb="86" eb="88">
      <t>ミコ</t>
    </rPh>
    <rPh sb="94" eb="96">
      <t>イッポウ</t>
    </rPh>
    <rPh sb="97" eb="99">
      <t>コンゴ</t>
    </rPh>
    <rPh sb="100" eb="101">
      <t>カン</t>
    </rPh>
    <rPh sb="102" eb="105">
      <t>ロウキュウカ</t>
    </rPh>
    <rPh sb="106" eb="107">
      <t>トモナ</t>
    </rPh>
    <rPh sb="108" eb="110">
      <t>チョウサ</t>
    </rPh>
    <rPh sb="110" eb="111">
      <t>オヨ</t>
    </rPh>
    <rPh sb="112" eb="114">
      <t>ナイメン</t>
    </rPh>
    <rPh sb="114" eb="116">
      <t>ホシュウ</t>
    </rPh>
    <rPh sb="116" eb="118">
      <t>コウジ</t>
    </rPh>
    <rPh sb="121" eb="123">
      <t>ゾウカ</t>
    </rPh>
    <rPh sb="124" eb="126">
      <t>ソウテイ</t>
    </rPh>
    <rPh sb="131" eb="133">
      <t>ヒヨウ</t>
    </rPh>
    <rPh sb="134" eb="136">
      <t>ザイゲン</t>
    </rPh>
    <rPh sb="137" eb="139">
      <t>カクホ</t>
    </rPh>
    <rPh sb="146" eb="149">
      <t>フカケツ</t>
    </rPh>
    <rPh sb="164" eb="166">
      <t>ジギョウ</t>
    </rPh>
    <rPh sb="167" eb="169">
      <t>ケイカク</t>
    </rPh>
    <rPh sb="169" eb="170">
      <t>テキ</t>
    </rPh>
    <rPh sb="171" eb="173">
      <t>コウリツ</t>
    </rPh>
    <rPh sb="173" eb="174">
      <t>テキ</t>
    </rPh>
    <rPh sb="175" eb="177">
      <t>ジッシ</t>
    </rPh>
    <rPh sb="179" eb="181">
      <t>シセツ</t>
    </rPh>
    <rPh sb="181" eb="183">
      <t>セイビ</t>
    </rPh>
    <rPh sb="184" eb="186">
      <t>センタク</t>
    </rPh>
    <rPh sb="187" eb="189">
      <t>コウジ</t>
    </rPh>
    <rPh sb="193" eb="195">
      <t>シュクゲン</t>
    </rPh>
    <rPh sb="198" eb="199">
      <t>ツト</t>
    </rPh>
    <rPh sb="201" eb="203">
      <t>アンテイ</t>
    </rPh>
    <rPh sb="203" eb="204">
      <t>テキ</t>
    </rPh>
    <rPh sb="205" eb="207">
      <t>ウンエイ</t>
    </rPh>
    <rPh sb="208" eb="210">
      <t>イッソウ</t>
    </rPh>
    <rPh sb="211" eb="213">
      <t>ケイエイ</t>
    </rPh>
    <rPh sb="214" eb="217">
      <t>ケンゼンカ</t>
    </rPh>
    <rPh sb="218" eb="219">
      <t>ト</t>
    </rPh>
    <rPh sb="220" eb="221">
      <t>ク</t>
    </rPh>
    <rPh sb="225" eb="22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</si>
</sst>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088832"/>
        <c:axId val="9810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0.05</c:v>
                </c:pt>
                <c:pt idx="2">
                  <c:v>0.04</c:v>
                </c:pt>
                <c:pt idx="3">
                  <c:v>0.05</c:v>
                </c:pt>
                <c:pt idx="4">
                  <c:v>7.0000000000000007E-2</c:v>
                </c:pt>
              </c:numCache>
            </c:numRef>
          </c:val>
          <c:smooth val="0"/>
        </c:ser>
        <c:dLbls>
          <c:showLegendKey val="0"/>
          <c:showVal val="0"/>
          <c:showCatName val="0"/>
          <c:showSerName val="0"/>
          <c:showPercent val="0"/>
          <c:showBubbleSize val="0"/>
        </c:dLbls>
        <c:marker val="1"/>
        <c:smooth val="0"/>
        <c:axId val="98088832"/>
        <c:axId val="98103296"/>
      </c:lineChart>
      <c:dateAx>
        <c:axId val="98088832"/>
        <c:scaling>
          <c:orientation val="minMax"/>
        </c:scaling>
        <c:delete val="1"/>
        <c:axPos val="b"/>
        <c:numFmt formatCode="ge" sourceLinked="1"/>
        <c:majorTickMark val="none"/>
        <c:minorTickMark val="none"/>
        <c:tickLblPos val="none"/>
        <c:crossAx val="98103296"/>
        <c:crosses val="autoZero"/>
        <c:auto val="1"/>
        <c:lblOffset val="100"/>
        <c:baseTimeUnit val="years"/>
      </c:dateAx>
      <c:valAx>
        <c:axId val="9810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481280"/>
        <c:axId val="1004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64.180000000000007</c:v>
                </c:pt>
                <c:pt idx="1">
                  <c:v>64.2</c:v>
                </c:pt>
                <c:pt idx="2">
                  <c:v>64.75</c:v>
                </c:pt>
                <c:pt idx="3">
                  <c:v>62.03</c:v>
                </c:pt>
                <c:pt idx="4">
                  <c:v>59.27</c:v>
                </c:pt>
              </c:numCache>
            </c:numRef>
          </c:val>
          <c:smooth val="0"/>
        </c:ser>
        <c:dLbls>
          <c:showLegendKey val="0"/>
          <c:showVal val="0"/>
          <c:showCatName val="0"/>
          <c:showSerName val="0"/>
          <c:showPercent val="0"/>
          <c:showBubbleSize val="0"/>
        </c:dLbls>
        <c:marker val="1"/>
        <c:smooth val="0"/>
        <c:axId val="100481280"/>
        <c:axId val="100491648"/>
      </c:lineChart>
      <c:dateAx>
        <c:axId val="100481280"/>
        <c:scaling>
          <c:orientation val="minMax"/>
        </c:scaling>
        <c:delete val="1"/>
        <c:axPos val="b"/>
        <c:numFmt formatCode="ge" sourceLinked="1"/>
        <c:majorTickMark val="none"/>
        <c:minorTickMark val="none"/>
        <c:tickLblPos val="none"/>
        <c:crossAx val="100491648"/>
        <c:crosses val="autoZero"/>
        <c:auto val="1"/>
        <c:lblOffset val="100"/>
        <c:baseTimeUnit val="years"/>
      </c:dateAx>
      <c:valAx>
        <c:axId val="1004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99.9</c:v>
                </c:pt>
                <c:pt idx="1">
                  <c:v>99.93</c:v>
                </c:pt>
                <c:pt idx="2">
                  <c:v>99.93</c:v>
                </c:pt>
                <c:pt idx="3">
                  <c:v>99.93</c:v>
                </c:pt>
                <c:pt idx="4">
                  <c:v>99.93</c:v>
                </c:pt>
              </c:numCache>
            </c:numRef>
          </c:val>
        </c:ser>
        <c:dLbls>
          <c:showLegendKey val="0"/>
          <c:showVal val="0"/>
          <c:showCatName val="0"/>
          <c:showSerName val="0"/>
          <c:showPercent val="0"/>
          <c:showBubbleSize val="0"/>
        </c:dLbls>
        <c:gapWidth val="150"/>
        <c:axId val="100517760"/>
        <c:axId val="10052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93.17</c:v>
                </c:pt>
                <c:pt idx="1">
                  <c:v>93.37</c:v>
                </c:pt>
                <c:pt idx="2">
                  <c:v>92.84</c:v>
                </c:pt>
                <c:pt idx="3">
                  <c:v>93.53</c:v>
                </c:pt>
                <c:pt idx="4">
                  <c:v>92.82</c:v>
                </c:pt>
              </c:numCache>
            </c:numRef>
          </c:val>
          <c:smooth val="0"/>
        </c:ser>
        <c:dLbls>
          <c:showLegendKey val="0"/>
          <c:showVal val="0"/>
          <c:showCatName val="0"/>
          <c:showSerName val="0"/>
          <c:showPercent val="0"/>
          <c:showBubbleSize val="0"/>
        </c:dLbls>
        <c:marker val="1"/>
        <c:smooth val="0"/>
        <c:axId val="100517760"/>
        <c:axId val="100524032"/>
      </c:lineChart>
      <c:dateAx>
        <c:axId val="100517760"/>
        <c:scaling>
          <c:orientation val="minMax"/>
        </c:scaling>
        <c:delete val="1"/>
        <c:axPos val="b"/>
        <c:numFmt formatCode="ge" sourceLinked="1"/>
        <c:majorTickMark val="none"/>
        <c:minorTickMark val="none"/>
        <c:tickLblPos val="none"/>
        <c:crossAx val="100524032"/>
        <c:crosses val="autoZero"/>
        <c:auto val="1"/>
        <c:lblOffset val="100"/>
        <c:baseTimeUnit val="years"/>
      </c:dateAx>
      <c:valAx>
        <c:axId val="10052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68.17</c:v>
                </c:pt>
                <c:pt idx="1">
                  <c:v>84.8</c:v>
                </c:pt>
                <c:pt idx="2">
                  <c:v>94.16</c:v>
                </c:pt>
                <c:pt idx="3">
                  <c:v>101</c:v>
                </c:pt>
                <c:pt idx="4">
                  <c:v>104.75</c:v>
                </c:pt>
              </c:numCache>
            </c:numRef>
          </c:val>
        </c:ser>
        <c:dLbls>
          <c:showLegendKey val="0"/>
          <c:showVal val="0"/>
          <c:showCatName val="0"/>
          <c:showSerName val="0"/>
          <c:showPercent val="0"/>
          <c:showBubbleSize val="0"/>
        </c:dLbls>
        <c:gapWidth val="150"/>
        <c:axId val="98723328"/>
        <c:axId val="987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23328"/>
        <c:axId val="98725248"/>
      </c:lineChart>
      <c:dateAx>
        <c:axId val="98723328"/>
        <c:scaling>
          <c:orientation val="minMax"/>
        </c:scaling>
        <c:delete val="1"/>
        <c:axPos val="b"/>
        <c:numFmt formatCode="ge" sourceLinked="1"/>
        <c:majorTickMark val="none"/>
        <c:minorTickMark val="none"/>
        <c:tickLblPos val="none"/>
        <c:crossAx val="98725248"/>
        <c:crosses val="autoZero"/>
        <c:auto val="1"/>
        <c:lblOffset val="100"/>
        <c:baseTimeUnit val="years"/>
      </c:dateAx>
      <c:valAx>
        <c:axId val="987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72096"/>
        <c:axId val="987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72096"/>
        <c:axId val="98774016"/>
      </c:lineChart>
      <c:dateAx>
        <c:axId val="98772096"/>
        <c:scaling>
          <c:orientation val="minMax"/>
        </c:scaling>
        <c:delete val="1"/>
        <c:axPos val="b"/>
        <c:numFmt formatCode="ge" sourceLinked="1"/>
        <c:majorTickMark val="none"/>
        <c:minorTickMark val="none"/>
        <c:tickLblPos val="none"/>
        <c:crossAx val="98774016"/>
        <c:crosses val="autoZero"/>
        <c:auto val="1"/>
        <c:lblOffset val="100"/>
        <c:baseTimeUnit val="years"/>
      </c:dateAx>
      <c:valAx>
        <c:axId val="987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820864"/>
        <c:axId val="988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820864"/>
        <c:axId val="98822784"/>
      </c:lineChart>
      <c:dateAx>
        <c:axId val="98820864"/>
        <c:scaling>
          <c:orientation val="minMax"/>
        </c:scaling>
        <c:delete val="1"/>
        <c:axPos val="b"/>
        <c:numFmt formatCode="ge" sourceLinked="1"/>
        <c:majorTickMark val="none"/>
        <c:minorTickMark val="none"/>
        <c:tickLblPos val="none"/>
        <c:crossAx val="98822784"/>
        <c:crosses val="autoZero"/>
        <c:auto val="1"/>
        <c:lblOffset val="100"/>
        <c:baseTimeUnit val="years"/>
      </c:dateAx>
      <c:valAx>
        <c:axId val="9882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845440"/>
        <c:axId val="9884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845440"/>
        <c:axId val="98847360"/>
      </c:lineChart>
      <c:dateAx>
        <c:axId val="98845440"/>
        <c:scaling>
          <c:orientation val="minMax"/>
        </c:scaling>
        <c:delete val="1"/>
        <c:axPos val="b"/>
        <c:numFmt formatCode="ge" sourceLinked="1"/>
        <c:majorTickMark val="none"/>
        <c:minorTickMark val="none"/>
        <c:tickLblPos val="none"/>
        <c:crossAx val="98847360"/>
        <c:crosses val="autoZero"/>
        <c:auto val="1"/>
        <c:lblOffset val="100"/>
        <c:baseTimeUnit val="years"/>
      </c:dateAx>
      <c:valAx>
        <c:axId val="988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883840"/>
        <c:axId val="9889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883840"/>
        <c:axId val="98894208"/>
      </c:lineChart>
      <c:dateAx>
        <c:axId val="98883840"/>
        <c:scaling>
          <c:orientation val="minMax"/>
        </c:scaling>
        <c:delete val="1"/>
        <c:axPos val="b"/>
        <c:numFmt formatCode="ge" sourceLinked="1"/>
        <c:majorTickMark val="none"/>
        <c:minorTickMark val="none"/>
        <c:tickLblPos val="none"/>
        <c:crossAx val="98894208"/>
        <c:crosses val="autoZero"/>
        <c:auto val="1"/>
        <c:lblOffset val="100"/>
        <c:baseTimeUnit val="years"/>
      </c:dateAx>
      <c:valAx>
        <c:axId val="988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524.75</c:v>
                </c:pt>
                <c:pt idx="1">
                  <c:v>490.08</c:v>
                </c:pt>
                <c:pt idx="2">
                  <c:v>408.5</c:v>
                </c:pt>
                <c:pt idx="3">
                  <c:v>315.02</c:v>
                </c:pt>
                <c:pt idx="4">
                  <c:v>262.07</c:v>
                </c:pt>
              </c:numCache>
            </c:numRef>
          </c:val>
        </c:ser>
        <c:dLbls>
          <c:showLegendKey val="0"/>
          <c:showVal val="0"/>
          <c:showCatName val="0"/>
          <c:showSerName val="0"/>
          <c:showPercent val="0"/>
          <c:showBubbleSize val="0"/>
        </c:dLbls>
        <c:gapWidth val="150"/>
        <c:axId val="98922880"/>
        <c:axId val="989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783.38</c:v>
                </c:pt>
                <c:pt idx="1">
                  <c:v>742.31</c:v>
                </c:pt>
                <c:pt idx="2">
                  <c:v>708.85</c:v>
                </c:pt>
                <c:pt idx="3">
                  <c:v>660.23</c:v>
                </c:pt>
                <c:pt idx="4">
                  <c:v>658.6</c:v>
                </c:pt>
              </c:numCache>
            </c:numRef>
          </c:val>
          <c:smooth val="0"/>
        </c:ser>
        <c:dLbls>
          <c:showLegendKey val="0"/>
          <c:showVal val="0"/>
          <c:showCatName val="0"/>
          <c:showSerName val="0"/>
          <c:showPercent val="0"/>
          <c:showBubbleSize val="0"/>
        </c:dLbls>
        <c:marker val="1"/>
        <c:smooth val="0"/>
        <c:axId val="98922880"/>
        <c:axId val="98924800"/>
      </c:lineChart>
      <c:dateAx>
        <c:axId val="98922880"/>
        <c:scaling>
          <c:orientation val="minMax"/>
        </c:scaling>
        <c:delete val="1"/>
        <c:axPos val="b"/>
        <c:numFmt formatCode="ge" sourceLinked="1"/>
        <c:majorTickMark val="none"/>
        <c:minorTickMark val="none"/>
        <c:tickLblPos val="none"/>
        <c:crossAx val="98924800"/>
        <c:crosses val="autoZero"/>
        <c:auto val="1"/>
        <c:lblOffset val="100"/>
        <c:baseTimeUnit val="years"/>
      </c:dateAx>
      <c:valAx>
        <c:axId val="989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82.09</c:v>
                </c:pt>
                <c:pt idx="1">
                  <c:v>80.709999999999994</c:v>
                </c:pt>
                <c:pt idx="2">
                  <c:v>94.83</c:v>
                </c:pt>
                <c:pt idx="3">
                  <c:v>105.21</c:v>
                </c:pt>
                <c:pt idx="4">
                  <c:v>108.2</c:v>
                </c:pt>
              </c:numCache>
            </c:numRef>
          </c:val>
        </c:ser>
        <c:dLbls>
          <c:showLegendKey val="0"/>
          <c:showVal val="0"/>
          <c:showCatName val="0"/>
          <c:showSerName val="0"/>
          <c:showPercent val="0"/>
          <c:showBubbleSize val="0"/>
        </c:dLbls>
        <c:gapWidth val="150"/>
        <c:axId val="98942336"/>
        <c:axId val="10014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88.04</c:v>
                </c:pt>
                <c:pt idx="1">
                  <c:v>86.6</c:v>
                </c:pt>
                <c:pt idx="2">
                  <c:v>89.47</c:v>
                </c:pt>
                <c:pt idx="3">
                  <c:v>88.7</c:v>
                </c:pt>
                <c:pt idx="4">
                  <c:v>88.44</c:v>
                </c:pt>
              </c:numCache>
            </c:numRef>
          </c:val>
          <c:smooth val="0"/>
        </c:ser>
        <c:dLbls>
          <c:showLegendKey val="0"/>
          <c:showVal val="0"/>
          <c:showCatName val="0"/>
          <c:showSerName val="0"/>
          <c:showPercent val="0"/>
          <c:showBubbleSize val="0"/>
        </c:dLbls>
        <c:marker val="1"/>
        <c:smooth val="0"/>
        <c:axId val="98942336"/>
        <c:axId val="100148736"/>
      </c:lineChart>
      <c:dateAx>
        <c:axId val="98942336"/>
        <c:scaling>
          <c:orientation val="minMax"/>
        </c:scaling>
        <c:delete val="1"/>
        <c:axPos val="b"/>
        <c:numFmt formatCode="ge" sourceLinked="1"/>
        <c:majorTickMark val="none"/>
        <c:minorTickMark val="none"/>
        <c:tickLblPos val="none"/>
        <c:crossAx val="100148736"/>
        <c:crosses val="autoZero"/>
        <c:auto val="1"/>
        <c:lblOffset val="100"/>
        <c:baseTimeUnit val="years"/>
      </c:dateAx>
      <c:valAx>
        <c:axId val="10014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128.41999999999999</c:v>
                </c:pt>
                <c:pt idx="1">
                  <c:v>123.48</c:v>
                </c:pt>
                <c:pt idx="2">
                  <c:v>108.22</c:v>
                </c:pt>
                <c:pt idx="3">
                  <c:v>97.22</c:v>
                </c:pt>
                <c:pt idx="4">
                  <c:v>97.48</c:v>
                </c:pt>
              </c:numCache>
            </c:numRef>
          </c:val>
        </c:ser>
        <c:dLbls>
          <c:showLegendKey val="0"/>
          <c:showVal val="0"/>
          <c:showCatName val="0"/>
          <c:showSerName val="0"/>
          <c:showPercent val="0"/>
          <c:showBubbleSize val="0"/>
        </c:dLbls>
        <c:gapWidth val="150"/>
        <c:axId val="100178560"/>
        <c:axId val="1001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142.58000000000001</c:v>
                </c:pt>
                <c:pt idx="1">
                  <c:v>144.15</c:v>
                </c:pt>
                <c:pt idx="2">
                  <c:v>143.47999999999999</c:v>
                </c:pt>
                <c:pt idx="3">
                  <c:v>145.05000000000001</c:v>
                </c:pt>
                <c:pt idx="4">
                  <c:v>147.15</c:v>
                </c:pt>
              </c:numCache>
            </c:numRef>
          </c:val>
          <c:smooth val="0"/>
        </c:ser>
        <c:dLbls>
          <c:showLegendKey val="0"/>
          <c:showVal val="0"/>
          <c:showCatName val="0"/>
          <c:showSerName val="0"/>
          <c:showPercent val="0"/>
          <c:showBubbleSize val="0"/>
        </c:dLbls>
        <c:marker val="1"/>
        <c:smooth val="0"/>
        <c:axId val="100178560"/>
        <c:axId val="100180736"/>
      </c:lineChart>
      <c:dateAx>
        <c:axId val="100178560"/>
        <c:scaling>
          <c:orientation val="minMax"/>
        </c:scaling>
        <c:delete val="1"/>
        <c:axPos val="b"/>
        <c:numFmt formatCode="ge" sourceLinked="1"/>
        <c:majorTickMark val="none"/>
        <c:minorTickMark val="none"/>
        <c:tickLblPos val="none"/>
        <c:crossAx val="100180736"/>
        <c:crosses val="autoZero"/>
        <c:auto val="1"/>
        <c:lblOffset val="100"/>
        <c:baseTimeUnit val="years"/>
      </c:dateAx>
      <c:valAx>
        <c:axId val="1001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7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1" zoomScaleNormal="100" workbookViewId="0">
      <selection activeCell="CB12" sqref="CB1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東京都　羽村市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Bc1</v>
      </c>
      <c r="X8" s="46"/>
      <c r="Y8" s="46"/>
      <c r="Z8" s="46"/>
      <c r="AA8" s="46"/>
      <c r="AB8" s="46"/>
      <c r="AC8" s="46"/>
      <c r="AD8" s="3"/>
      <c r="AE8" s="3"/>
      <c r="AF8" s="3"/>
      <c r="AG8" s="3"/>
      <c r="AH8" s="3"/>
      <c r="AI8" s="3"/>
      <c r="AJ8" s="3"/>
      <c r="AK8" s="3"/>
      <c r="AL8" s="47">
        <f>データ!R6</f>
        <v>56604</v>
      </c>
      <c r="AM8" s="47"/>
      <c r="AN8" s="47"/>
      <c r="AO8" s="47"/>
      <c r="AP8" s="47"/>
      <c r="AQ8" s="47"/>
      <c r="AR8" s="47"/>
      <c r="AS8" s="47"/>
      <c r="AT8" s="43">
        <f>データ!S6</f>
        <v>9.9</v>
      </c>
      <c r="AU8" s="43"/>
      <c r="AV8" s="43"/>
      <c r="AW8" s="43"/>
      <c r="AX8" s="43"/>
      <c r="AY8" s="43"/>
      <c r="AZ8" s="43"/>
      <c r="BA8" s="43"/>
      <c r="BB8" s="43">
        <f>データ!T6</f>
        <v>5717.58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99.53</v>
      </c>
      <c r="Q10" s="43"/>
      <c r="R10" s="43"/>
      <c r="S10" s="43"/>
      <c r="T10" s="43"/>
      <c r="U10" s="43"/>
      <c r="V10" s="43"/>
      <c r="W10" s="43">
        <f>データ!P6</f>
        <v>89.9</v>
      </c>
      <c r="X10" s="43"/>
      <c r="Y10" s="43"/>
      <c r="Z10" s="43"/>
      <c r="AA10" s="43"/>
      <c r="AB10" s="43"/>
      <c r="AC10" s="43"/>
      <c r="AD10" s="47">
        <f>データ!Q6</f>
        <v>1157</v>
      </c>
      <c r="AE10" s="47"/>
      <c r="AF10" s="47"/>
      <c r="AG10" s="47"/>
      <c r="AH10" s="47"/>
      <c r="AI10" s="47"/>
      <c r="AJ10" s="47"/>
      <c r="AK10" s="2"/>
      <c r="AL10" s="47">
        <f>データ!U6</f>
        <v>56145</v>
      </c>
      <c r="AM10" s="47"/>
      <c r="AN10" s="47"/>
      <c r="AO10" s="47"/>
      <c r="AP10" s="47"/>
      <c r="AQ10" s="47"/>
      <c r="AR10" s="47"/>
      <c r="AS10" s="47"/>
      <c r="AT10" s="43">
        <f>データ!V6</f>
        <v>8.0299999999999994</v>
      </c>
      <c r="AU10" s="43"/>
      <c r="AV10" s="43"/>
      <c r="AW10" s="43"/>
      <c r="AX10" s="43"/>
      <c r="AY10" s="43"/>
      <c r="AZ10" s="43"/>
      <c r="BA10" s="43"/>
      <c r="BB10" s="43">
        <f>データ!W6</f>
        <v>6991.91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132276</v>
      </c>
      <c r="D6" s="31">
        <f t="shared" si="3"/>
        <v>47</v>
      </c>
      <c r="E6" s="31">
        <f t="shared" si="3"/>
        <v>17</v>
      </c>
      <c r="F6" s="31">
        <f t="shared" si="3"/>
        <v>1</v>
      </c>
      <c r="G6" s="31">
        <f t="shared" si="3"/>
        <v>0</v>
      </c>
      <c r="H6" s="31" t="str">
        <f t="shared" si="3"/>
        <v>東京都　羽村市</v>
      </c>
      <c r="I6" s="31" t="str">
        <f t="shared" si="3"/>
        <v>法非適用</v>
      </c>
      <c r="J6" s="31" t="str">
        <f t="shared" si="3"/>
        <v>下水道事業</v>
      </c>
      <c r="K6" s="31" t="str">
        <f t="shared" si="3"/>
        <v>公共下水道</v>
      </c>
      <c r="L6" s="31" t="str">
        <f t="shared" si="3"/>
        <v>Bc1</v>
      </c>
      <c r="M6" s="32" t="str">
        <f t="shared" si="3"/>
        <v>-</v>
      </c>
      <c r="N6" s="32" t="str">
        <f t="shared" si="3"/>
        <v>該当数値なし</v>
      </c>
      <c r="O6" s="32">
        <f t="shared" si="3"/>
        <v>99.53</v>
      </c>
      <c r="P6" s="32">
        <f t="shared" si="3"/>
        <v>89.9</v>
      </c>
      <c r="Q6" s="32">
        <f t="shared" si="3"/>
        <v>1157</v>
      </c>
      <c r="R6" s="32">
        <f t="shared" si="3"/>
        <v>56604</v>
      </c>
      <c r="S6" s="32">
        <f t="shared" si="3"/>
        <v>9.9</v>
      </c>
      <c r="T6" s="32">
        <f t="shared" si="3"/>
        <v>5717.58</v>
      </c>
      <c r="U6" s="32">
        <f t="shared" si="3"/>
        <v>56145</v>
      </c>
      <c r="V6" s="32">
        <f t="shared" si="3"/>
        <v>8.0299999999999994</v>
      </c>
      <c r="W6" s="32">
        <f t="shared" si="3"/>
        <v>6991.91</v>
      </c>
      <c r="X6" s="33">
        <f>IF(X7="",NA(),X7)</f>
        <v>68.17</v>
      </c>
      <c r="Y6" s="33">
        <f t="shared" ref="Y6:AG6" si="4">IF(Y7="",NA(),Y7)</f>
        <v>84.8</v>
      </c>
      <c r="Z6" s="33">
        <f t="shared" si="4"/>
        <v>94.16</v>
      </c>
      <c r="AA6" s="33">
        <f t="shared" si="4"/>
        <v>101</v>
      </c>
      <c r="AB6" s="33">
        <f t="shared" si="4"/>
        <v>104.75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524.75</v>
      </c>
      <c r="BF6" s="33">
        <f t="shared" ref="BF6:BN6" si="7">IF(BF7="",NA(),BF7)</f>
        <v>490.08</v>
      </c>
      <c r="BG6" s="33">
        <f t="shared" si="7"/>
        <v>408.5</v>
      </c>
      <c r="BH6" s="33">
        <f t="shared" si="7"/>
        <v>315.02</v>
      </c>
      <c r="BI6" s="33">
        <f t="shared" si="7"/>
        <v>262.07</v>
      </c>
      <c r="BJ6" s="33">
        <f t="shared" si="7"/>
        <v>783.38</v>
      </c>
      <c r="BK6" s="33">
        <f t="shared" si="7"/>
        <v>742.31</v>
      </c>
      <c r="BL6" s="33">
        <f t="shared" si="7"/>
        <v>708.85</v>
      </c>
      <c r="BM6" s="33">
        <f t="shared" si="7"/>
        <v>660.23</v>
      </c>
      <c r="BN6" s="33">
        <f t="shared" si="7"/>
        <v>658.6</v>
      </c>
      <c r="BO6" s="32" t="str">
        <f>IF(BO7="","",IF(BO7="-","【-】","【"&amp;SUBSTITUTE(TEXT(BO7,"#,##0.00"),"-","△")&amp;"】"))</f>
        <v>【776.35】</v>
      </c>
      <c r="BP6" s="33">
        <f>IF(BP7="",NA(),BP7)</f>
        <v>82.09</v>
      </c>
      <c r="BQ6" s="33">
        <f t="shared" ref="BQ6:BY6" si="8">IF(BQ7="",NA(),BQ7)</f>
        <v>80.709999999999994</v>
      </c>
      <c r="BR6" s="33">
        <f t="shared" si="8"/>
        <v>94.83</v>
      </c>
      <c r="BS6" s="33">
        <f t="shared" si="8"/>
        <v>105.21</v>
      </c>
      <c r="BT6" s="33">
        <f t="shared" si="8"/>
        <v>108.2</v>
      </c>
      <c r="BU6" s="33">
        <f t="shared" si="8"/>
        <v>88.04</v>
      </c>
      <c r="BV6" s="33">
        <f t="shared" si="8"/>
        <v>86.6</v>
      </c>
      <c r="BW6" s="33">
        <f t="shared" si="8"/>
        <v>89.47</v>
      </c>
      <c r="BX6" s="33">
        <f t="shared" si="8"/>
        <v>88.7</v>
      </c>
      <c r="BY6" s="33">
        <f t="shared" si="8"/>
        <v>88.44</v>
      </c>
      <c r="BZ6" s="32" t="str">
        <f>IF(BZ7="","",IF(BZ7="-","【-】","【"&amp;SUBSTITUTE(TEXT(BZ7,"#,##0.00"),"-","△")&amp;"】"))</f>
        <v>【96.57】</v>
      </c>
      <c r="CA6" s="33">
        <f>IF(CA7="",NA(),CA7)</f>
        <v>128.41999999999999</v>
      </c>
      <c r="CB6" s="33">
        <f t="shared" ref="CB6:CJ6" si="9">IF(CB7="",NA(),CB7)</f>
        <v>123.48</v>
      </c>
      <c r="CC6" s="33">
        <f t="shared" si="9"/>
        <v>108.22</v>
      </c>
      <c r="CD6" s="33">
        <f t="shared" si="9"/>
        <v>97.22</v>
      </c>
      <c r="CE6" s="33">
        <f t="shared" si="9"/>
        <v>97.48</v>
      </c>
      <c r="CF6" s="33">
        <f t="shared" si="9"/>
        <v>142.58000000000001</v>
      </c>
      <c r="CG6" s="33">
        <f t="shared" si="9"/>
        <v>144.15</v>
      </c>
      <c r="CH6" s="33">
        <f t="shared" si="9"/>
        <v>143.47999999999999</v>
      </c>
      <c r="CI6" s="33">
        <f t="shared" si="9"/>
        <v>145.05000000000001</v>
      </c>
      <c r="CJ6" s="33">
        <f t="shared" si="9"/>
        <v>147.15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64.180000000000007</v>
      </c>
      <c r="CR6" s="33">
        <f t="shared" si="10"/>
        <v>64.2</v>
      </c>
      <c r="CS6" s="33">
        <f t="shared" si="10"/>
        <v>64.75</v>
      </c>
      <c r="CT6" s="33">
        <f t="shared" si="10"/>
        <v>62.03</v>
      </c>
      <c r="CU6" s="33">
        <f t="shared" si="10"/>
        <v>59.27</v>
      </c>
      <c r="CV6" s="32" t="str">
        <f>IF(CV7="","",IF(CV7="-","【-】","【"&amp;SUBSTITUTE(TEXT(CV7,"#,##0.00"),"-","△")&amp;"】"))</f>
        <v>【60.35】</v>
      </c>
      <c r="CW6" s="33">
        <f>IF(CW7="",NA(),CW7)</f>
        <v>99.9</v>
      </c>
      <c r="CX6" s="33">
        <f t="shared" ref="CX6:DF6" si="11">IF(CX7="",NA(),CX7)</f>
        <v>99.93</v>
      </c>
      <c r="CY6" s="33">
        <f t="shared" si="11"/>
        <v>99.93</v>
      </c>
      <c r="CZ6" s="33">
        <f t="shared" si="11"/>
        <v>99.93</v>
      </c>
      <c r="DA6" s="33">
        <f t="shared" si="11"/>
        <v>99.93</v>
      </c>
      <c r="DB6" s="33">
        <f t="shared" si="11"/>
        <v>93.17</v>
      </c>
      <c r="DC6" s="33">
        <f t="shared" si="11"/>
        <v>93.37</v>
      </c>
      <c r="DD6" s="33">
        <f t="shared" si="11"/>
        <v>92.84</v>
      </c>
      <c r="DE6" s="33">
        <f t="shared" si="11"/>
        <v>93.53</v>
      </c>
      <c r="DF6" s="33">
        <f t="shared" si="11"/>
        <v>92.82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3">
        <f t="shared" si="14"/>
        <v>0.05</v>
      </c>
      <c r="EK6" s="33">
        <f t="shared" si="14"/>
        <v>0.04</v>
      </c>
      <c r="EL6" s="33">
        <f t="shared" si="14"/>
        <v>0.05</v>
      </c>
      <c r="EM6" s="33">
        <f t="shared" si="14"/>
        <v>7.0000000000000007E-2</v>
      </c>
      <c r="EN6" s="32" t="str">
        <f>IF(EN7="","",IF(EN7="-","【-】","【"&amp;SUBSTITUTE(TEXT(EN7,"#,##0.00"),"-","△")&amp;"】"))</f>
        <v>【0.17】</v>
      </c>
    </row>
    <row r="7" spans="1:144" s="34" customFormat="1">
      <c r="A7" s="26"/>
      <c r="B7" s="35">
        <v>2014</v>
      </c>
      <c r="C7" s="35">
        <v>132276</v>
      </c>
      <c r="D7" s="35">
        <v>47</v>
      </c>
      <c r="E7" s="35">
        <v>17</v>
      </c>
      <c r="F7" s="35">
        <v>1</v>
      </c>
      <c r="G7" s="35">
        <v>0</v>
      </c>
      <c r="H7" s="35" t="s">
        <v>96</v>
      </c>
      <c r="I7" s="35" t="s">
        <v>97</v>
      </c>
      <c r="J7" s="35" t="s">
        <v>98</v>
      </c>
      <c r="K7" s="35" t="s">
        <v>99</v>
      </c>
      <c r="L7" s="35" t="s">
        <v>100</v>
      </c>
      <c r="M7" s="36" t="s">
        <v>101</v>
      </c>
      <c r="N7" s="36" t="s">
        <v>102</v>
      </c>
      <c r="O7" s="36">
        <v>99.53</v>
      </c>
      <c r="P7" s="36">
        <v>89.9</v>
      </c>
      <c r="Q7" s="36">
        <v>1157</v>
      </c>
      <c r="R7" s="36">
        <v>56604</v>
      </c>
      <c r="S7" s="36">
        <v>9.9</v>
      </c>
      <c r="T7" s="36">
        <v>5717.58</v>
      </c>
      <c r="U7" s="36">
        <v>56145</v>
      </c>
      <c r="V7" s="36">
        <v>8.0299999999999994</v>
      </c>
      <c r="W7" s="36">
        <v>6991.91</v>
      </c>
      <c r="X7" s="36">
        <v>68.17</v>
      </c>
      <c r="Y7" s="36">
        <v>84.8</v>
      </c>
      <c r="Z7" s="36">
        <v>94.16</v>
      </c>
      <c r="AA7" s="36">
        <v>101</v>
      </c>
      <c r="AB7" s="36">
        <v>104.75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524.75</v>
      </c>
      <c r="BF7" s="36">
        <v>490.08</v>
      </c>
      <c r="BG7" s="36">
        <v>408.5</v>
      </c>
      <c r="BH7" s="36">
        <v>315.02</v>
      </c>
      <c r="BI7" s="36">
        <v>262.07</v>
      </c>
      <c r="BJ7" s="36">
        <v>783.38</v>
      </c>
      <c r="BK7" s="36">
        <v>742.31</v>
      </c>
      <c r="BL7" s="36">
        <v>708.85</v>
      </c>
      <c r="BM7" s="36">
        <v>660.23</v>
      </c>
      <c r="BN7" s="36">
        <v>658.6</v>
      </c>
      <c r="BO7" s="36">
        <v>776.35</v>
      </c>
      <c r="BP7" s="36">
        <v>82.09</v>
      </c>
      <c r="BQ7" s="36">
        <v>80.709999999999994</v>
      </c>
      <c r="BR7" s="36">
        <v>94.83</v>
      </c>
      <c r="BS7" s="36">
        <v>105.21</v>
      </c>
      <c r="BT7" s="36">
        <v>108.2</v>
      </c>
      <c r="BU7" s="36">
        <v>88.04</v>
      </c>
      <c r="BV7" s="36">
        <v>86.6</v>
      </c>
      <c r="BW7" s="36">
        <v>89.47</v>
      </c>
      <c r="BX7" s="36">
        <v>88.7</v>
      </c>
      <c r="BY7" s="36">
        <v>88.44</v>
      </c>
      <c r="BZ7" s="36">
        <v>96.57</v>
      </c>
      <c r="CA7" s="36">
        <v>128.41999999999999</v>
      </c>
      <c r="CB7" s="36">
        <v>123.48</v>
      </c>
      <c r="CC7" s="36">
        <v>108.22</v>
      </c>
      <c r="CD7" s="36">
        <v>97.22</v>
      </c>
      <c r="CE7" s="36">
        <v>97.48</v>
      </c>
      <c r="CF7" s="36">
        <v>142.58000000000001</v>
      </c>
      <c r="CG7" s="36">
        <v>144.15</v>
      </c>
      <c r="CH7" s="36">
        <v>143.47999999999999</v>
      </c>
      <c r="CI7" s="36">
        <v>145.05000000000001</v>
      </c>
      <c r="CJ7" s="36">
        <v>147.15</v>
      </c>
      <c r="CK7" s="36">
        <v>142.28</v>
      </c>
      <c r="CL7" s="36" t="s">
        <v>101</v>
      </c>
      <c r="CM7" s="36" t="s">
        <v>101</v>
      </c>
      <c r="CN7" s="36" t="s">
        <v>101</v>
      </c>
      <c r="CO7" s="36" t="s">
        <v>101</v>
      </c>
      <c r="CP7" s="36" t="s">
        <v>101</v>
      </c>
      <c r="CQ7" s="36">
        <v>64.180000000000007</v>
      </c>
      <c r="CR7" s="36">
        <v>64.2</v>
      </c>
      <c r="CS7" s="36">
        <v>64.75</v>
      </c>
      <c r="CT7" s="36">
        <v>62.03</v>
      </c>
      <c r="CU7" s="36">
        <v>59.27</v>
      </c>
      <c r="CV7" s="36">
        <v>60.35</v>
      </c>
      <c r="CW7" s="36">
        <v>99.9</v>
      </c>
      <c r="CX7" s="36">
        <v>99.93</v>
      </c>
      <c r="CY7" s="36">
        <v>99.93</v>
      </c>
      <c r="CZ7" s="36">
        <v>99.93</v>
      </c>
      <c r="DA7" s="36">
        <v>99.93</v>
      </c>
      <c r="DB7" s="36">
        <v>93.17</v>
      </c>
      <c r="DC7" s="36">
        <v>93.37</v>
      </c>
      <c r="DD7" s="36">
        <v>92.84</v>
      </c>
      <c r="DE7" s="36">
        <v>93.53</v>
      </c>
      <c r="DF7" s="36">
        <v>92.82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0.05</v>
      </c>
      <c r="EK7" s="36">
        <v>0.04</v>
      </c>
      <c r="EL7" s="36">
        <v>0.05</v>
      </c>
      <c r="EM7" s="36">
        <v>7.0000000000000007E-2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羽村市</cp:lastModifiedBy>
  <cp:lastPrinted>2016-02-22T01:36:11Z</cp:lastPrinted>
  <dcterms:created xsi:type="dcterms:W3CDTF">2016-02-03T08:50:46Z</dcterms:created>
  <dcterms:modified xsi:type="dcterms:W3CDTF">2016-02-22T01:39:29Z</dcterms:modified>
  <cp:category/>
</cp:coreProperties>
</file>